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trpovska\Desktop\izveshtai\"/>
    </mc:Choice>
  </mc:AlternateContent>
  <xr:revisionPtr revIDLastSave="0" documentId="13_ncr:1_{859A877A-96CA-483F-A992-A08482663D45}" xr6:coauthVersionLast="47" xr6:coauthVersionMax="47" xr10:uidLastSave="{00000000-0000-0000-0000-000000000000}"/>
  <bookViews>
    <workbookView xWindow="-120" yWindow="-120" windowWidth="29040" windowHeight="15840" xr2:uid="{357C0D0E-A954-40F5-9F31-83C2A320E4C4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6" l="1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D35" i="6" s="1"/>
  <c r="B4" i="6"/>
  <c r="T104" i="5"/>
  <c r="H104" i="5"/>
  <c r="Z102" i="5"/>
  <c r="X102" i="5"/>
  <c r="N102" i="5"/>
  <c r="L102" i="5"/>
  <c r="Q101" i="5"/>
  <c r="E101" i="5"/>
  <c r="T100" i="5"/>
  <c r="R100" i="5"/>
  <c r="H100" i="5"/>
  <c r="F100" i="5"/>
  <c r="W99" i="5"/>
  <c r="U99" i="5"/>
  <c r="K99" i="5"/>
  <c r="I99" i="5"/>
  <c r="Z98" i="5"/>
  <c r="X98" i="5"/>
  <c r="N98" i="5"/>
  <c r="L98" i="5"/>
  <c r="AA97" i="5"/>
  <c r="Q97" i="5"/>
  <c r="O97" i="5"/>
  <c r="E97" i="5"/>
  <c r="R96" i="5"/>
  <c r="F96" i="5"/>
  <c r="W95" i="5"/>
  <c r="U95" i="5"/>
  <c r="K95" i="5"/>
  <c r="I95" i="5"/>
  <c r="B94" i="5"/>
  <c r="AA93" i="5"/>
  <c r="O93" i="5"/>
  <c r="T92" i="5"/>
  <c r="H92" i="5"/>
  <c r="I91" i="5"/>
  <c r="Z90" i="5"/>
  <c r="X90" i="5"/>
  <c r="N90" i="5"/>
  <c r="L90" i="5"/>
  <c r="B90" i="5"/>
  <c r="Q89" i="5"/>
  <c r="E89" i="5"/>
  <c r="T88" i="5"/>
  <c r="R88" i="5"/>
  <c r="H88" i="5"/>
  <c r="F88" i="5"/>
  <c r="W87" i="5"/>
  <c r="U87" i="5"/>
  <c r="K87" i="5"/>
  <c r="I87" i="5"/>
  <c r="Z86" i="5"/>
  <c r="X86" i="5"/>
  <c r="N86" i="5"/>
  <c r="L86" i="5"/>
  <c r="AA85" i="5"/>
  <c r="Q85" i="5"/>
  <c r="O85" i="5"/>
  <c r="E85" i="5"/>
  <c r="T84" i="5"/>
  <c r="R84" i="5"/>
  <c r="F84" i="5"/>
  <c r="W83" i="5"/>
  <c r="U83" i="5"/>
  <c r="K83" i="5"/>
  <c r="I83" i="5"/>
  <c r="X82" i="5"/>
  <c r="AA81" i="5"/>
  <c r="O81" i="5"/>
  <c r="T80" i="5"/>
  <c r="R80" i="5"/>
  <c r="H80" i="5"/>
  <c r="F80" i="5"/>
  <c r="K79" i="5"/>
  <c r="Z78" i="5"/>
  <c r="X78" i="5"/>
  <c r="N78" i="5"/>
  <c r="L78" i="5"/>
  <c r="Q77" i="5"/>
  <c r="O77" i="5"/>
  <c r="E77" i="5"/>
  <c r="T76" i="5"/>
  <c r="R76" i="5"/>
  <c r="H76" i="5"/>
  <c r="F76" i="5"/>
  <c r="W75" i="5"/>
  <c r="U75" i="5"/>
  <c r="K75" i="5"/>
  <c r="I75" i="5"/>
  <c r="Z74" i="5"/>
  <c r="X74" i="5"/>
  <c r="N74" i="5"/>
  <c r="L74" i="5"/>
  <c r="R104" i="5"/>
  <c r="F104" i="5"/>
  <c r="C65" i="5"/>
  <c r="C64" i="5"/>
  <c r="C63" i="5"/>
  <c r="C62" i="5"/>
  <c r="T96" i="5"/>
  <c r="Z94" i="5"/>
  <c r="X94" i="5"/>
  <c r="N94" i="5"/>
  <c r="C59" i="5"/>
  <c r="C58" i="5"/>
  <c r="R92" i="5"/>
  <c r="F92" i="5"/>
  <c r="C56" i="5"/>
  <c r="C55" i="5"/>
  <c r="C52" i="5"/>
  <c r="C51" i="5"/>
  <c r="C50" i="5"/>
  <c r="C49" i="5"/>
  <c r="C48" i="5"/>
  <c r="Z82" i="5"/>
  <c r="N82" i="5"/>
  <c r="C46" i="5"/>
  <c r="C45" i="5"/>
  <c r="C44" i="5"/>
  <c r="C43" i="5"/>
  <c r="C42" i="5"/>
  <c r="C41" i="5"/>
  <c r="C40" i="5"/>
  <c r="C39" i="5"/>
  <c r="AB104" i="5"/>
  <c r="AA104" i="5"/>
  <c r="Z104" i="5"/>
  <c r="Y104" i="5"/>
  <c r="X104" i="5"/>
  <c r="W104" i="5"/>
  <c r="V104" i="5"/>
  <c r="U104" i="5"/>
  <c r="S104" i="5"/>
  <c r="Q104" i="5"/>
  <c r="P104" i="5"/>
  <c r="O104" i="5"/>
  <c r="N104" i="5"/>
  <c r="M104" i="5"/>
  <c r="L104" i="5"/>
  <c r="K104" i="5"/>
  <c r="J104" i="5"/>
  <c r="I104" i="5"/>
  <c r="G104" i="5"/>
  <c r="B34" i="5"/>
  <c r="B69" i="5" s="1"/>
  <c r="B104" i="5" s="1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B33" i="5"/>
  <c r="B68" i="5" s="1"/>
  <c r="B103" i="5" s="1"/>
  <c r="AB102" i="5"/>
  <c r="AA102" i="5"/>
  <c r="Y102" i="5"/>
  <c r="W102" i="5"/>
  <c r="U102" i="5"/>
  <c r="T102" i="5"/>
  <c r="S102" i="5"/>
  <c r="R102" i="5"/>
  <c r="Q102" i="5"/>
  <c r="P102" i="5"/>
  <c r="O102" i="5"/>
  <c r="M102" i="5"/>
  <c r="K102" i="5"/>
  <c r="I102" i="5"/>
  <c r="H102" i="5"/>
  <c r="G102" i="5"/>
  <c r="F102" i="5"/>
  <c r="E102" i="5"/>
  <c r="B32" i="5"/>
  <c r="B67" i="5" s="1"/>
  <c r="B102" i="5" s="1"/>
  <c r="AB101" i="5"/>
  <c r="AA101" i="5"/>
  <c r="Z101" i="5"/>
  <c r="Y101" i="5"/>
  <c r="X101" i="5"/>
  <c r="W101" i="5"/>
  <c r="U101" i="5"/>
  <c r="T101" i="5"/>
  <c r="S101" i="5"/>
  <c r="R101" i="5"/>
  <c r="P101" i="5"/>
  <c r="O101" i="5"/>
  <c r="N101" i="5"/>
  <c r="M101" i="5"/>
  <c r="L101" i="5"/>
  <c r="K101" i="5"/>
  <c r="I101" i="5"/>
  <c r="H101" i="5"/>
  <c r="G101" i="5"/>
  <c r="F101" i="5"/>
  <c r="C31" i="5"/>
  <c r="B31" i="5"/>
  <c r="B66" i="5" s="1"/>
  <c r="B101" i="5" s="1"/>
  <c r="AB100" i="5"/>
  <c r="AA100" i="5"/>
  <c r="Z100" i="5"/>
  <c r="Y100" i="5"/>
  <c r="W100" i="5"/>
  <c r="V100" i="5"/>
  <c r="U100" i="5"/>
  <c r="S100" i="5"/>
  <c r="Q100" i="5"/>
  <c r="P100" i="5"/>
  <c r="O100" i="5"/>
  <c r="N100" i="5"/>
  <c r="M100" i="5"/>
  <c r="K100" i="5"/>
  <c r="J100" i="5"/>
  <c r="I100" i="5"/>
  <c r="G100" i="5"/>
  <c r="B30" i="5"/>
  <c r="B65" i="5" s="1"/>
  <c r="B100" i="5" s="1"/>
  <c r="AB99" i="5"/>
  <c r="AA99" i="5"/>
  <c r="Z99" i="5"/>
  <c r="Y99" i="5"/>
  <c r="X99" i="5"/>
  <c r="V99" i="5"/>
  <c r="T99" i="5"/>
  <c r="S99" i="5"/>
  <c r="R99" i="5"/>
  <c r="Q99" i="5"/>
  <c r="P99" i="5"/>
  <c r="O99" i="5"/>
  <c r="N99" i="5"/>
  <c r="M99" i="5"/>
  <c r="L99" i="5"/>
  <c r="J99" i="5"/>
  <c r="H99" i="5"/>
  <c r="G99" i="5"/>
  <c r="F99" i="5"/>
  <c r="B29" i="5"/>
  <c r="B64" i="5" s="1"/>
  <c r="B99" i="5" s="1"/>
  <c r="AB98" i="5"/>
  <c r="AA98" i="5"/>
  <c r="Y98" i="5"/>
  <c r="W98" i="5"/>
  <c r="V98" i="5"/>
  <c r="U98" i="5"/>
  <c r="T98" i="5"/>
  <c r="S98" i="5"/>
  <c r="R98" i="5"/>
  <c r="Q98" i="5"/>
  <c r="P98" i="5"/>
  <c r="O98" i="5"/>
  <c r="M98" i="5"/>
  <c r="K98" i="5"/>
  <c r="J98" i="5"/>
  <c r="I98" i="5"/>
  <c r="H98" i="5"/>
  <c r="G98" i="5"/>
  <c r="F98" i="5"/>
  <c r="C28" i="5"/>
  <c r="B28" i="5"/>
  <c r="B63" i="5" s="1"/>
  <c r="B98" i="5" s="1"/>
  <c r="AB97" i="5"/>
  <c r="Z97" i="5"/>
  <c r="Y97" i="5"/>
  <c r="X97" i="5"/>
  <c r="W97" i="5"/>
  <c r="V97" i="5"/>
  <c r="U97" i="5"/>
  <c r="T97" i="5"/>
  <c r="S97" i="5"/>
  <c r="R97" i="5"/>
  <c r="P97" i="5"/>
  <c r="N97" i="5"/>
  <c r="M97" i="5"/>
  <c r="L97" i="5"/>
  <c r="K97" i="5"/>
  <c r="J97" i="5"/>
  <c r="I97" i="5"/>
  <c r="H97" i="5"/>
  <c r="G97" i="5"/>
  <c r="F97" i="5"/>
  <c r="C97" i="5" s="1"/>
  <c r="B27" i="5"/>
  <c r="B62" i="5" s="1"/>
  <c r="B97" i="5" s="1"/>
  <c r="AB96" i="5"/>
  <c r="AA96" i="5"/>
  <c r="Z96" i="5"/>
  <c r="Y96" i="5"/>
  <c r="X96" i="5"/>
  <c r="W96" i="5"/>
  <c r="V96" i="5"/>
  <c r="U96" i="5"/>
  <c r="S96" i="5"/>
  <c r="Q96" i="5"/>
  <c r="P96" i="5"/>
  <c r="O96" i="5"/>
  <c r="N96" i="5"/>
  <c r="M96" i="5"/>
  <c r="L96" i="5"/>
  <c r="K96" i="5"/>
  <c r="J96" i="5"/>
  <c r="I96" i="5"/>
  <c r="G96" i="5"/>
  <c r="C26" i="5"/>
  <c r="B26" i="5"/>
  <c r="B61" i="5" s="1"/>
  <c r="B96" i="5" s="1"/>
  <c r="AB95" i="5"/>
  <c r="AA95" i="5"/>
  <c r="Z95" i="5"/>
  <c r="Y95" i="5"/>
  <c r="V95" i="5"/>
  <c r="T95" i="5"/>
  <c r="S95" i="5"/>
  <c r="R95" i="5"/>
  <c r="Q95" i="5"/>
  <c r="P95" i="5"/>
  <c r="O95" i="5"/>
  <c r="N95" i="5"/>
  <c r="M95" i="5"/>
  <c r="J95" i="5"/>
  <c r="H95" i="5"/>
  <c r="G95" i="5"/>
  <c r="F95" i="5"/>
  <c r="E95" i="5"/>
  <c r="B25" i="5"/>
  <c r="B60" i="5" s="1"/>
  <c r="B95" i="5" s="1"/>
  <c r="AB94" i="5"/>
  <c r="AA94" i="5"/>
  <c r="Y94" i="5"/>
  <c r="W94" i="5"/>
  <c r="V94" i="5"/>
  <c r="U94" i="5"/>
  <c r="T94" i="5"/>
  <c r="S94" i="5"/>
  <c r="R94" i="5"/>
  <c r="Q94" i="5"/>
  <c r="P94" i="5"/>
  <c r="O94" i="5"/>
  <c r="M94" i="5"/>
  <c r="K94" i="5"/>
  <c r="J94" i="5"/>
  <c r="I94" i="5"/>
  <c r="H94" i="5"/>
  <c r="G94" i="5"/>
  <c r="F94" i="5"/>
  <c r="B24" i="5"/>
  <c r="B59" i="5" s="1"/>
  <c r="AB93" i="5"/>
  <c r="Y93" i="5"/>
  <c r="X93" i="5"/>
  <c r="W93" i="5"/>
  <c r="V93" i="5"/>
  <c r="U93" i="5"/>
  <c r="T93" i="5"/>
  <c r="S93" i="5"/>
  <c r="R93" i="5"/>
  <c r="Q93" i="5"/>
  <c r="P93" i="5"/>
  <c r="M93" i="5"/>
  <c r="L93" i="5"/>
  <c r="K93" i="5"/>
  <c r="J93" i="5"/>
  <c r="I93" i="5"/>
  <c r="H93" i="5"/>
  <c r="G93" i="5"/>
  <c r="F93" i="5"/>
  <c r="C23" i="5"/>
  <c r="B23" i="5"/>
  <c r="B58" i="5" s="1"/>
  <c r="B93" i="5" s="1"/>
  <c r="AB92" i="5"/>
  <c r="AA92" i="5"/>
  <c r="Z92" i="5"/>
  <c r="Y92" i="5"/>
  <c r="X92" i="5"/>
  <c r="W92" i="5"/>
  <c r="V92" i="5"/>
  <c r="U92" i="5"/>
  <c r="S92" i="5"/>
  <c r="Q92" i="5"/>
  <c r="P92" i="5"/>
  <c r="O92" i="5"/>
  <c r="N92" i="5"/>
  <c r="M92" i="5"/>
  <c r="L92" i="5"/>
  <c r="K92" i="5"/>
  <c r="J92" i="5"/>
  <c r="I92" i="5"/>
  <c r="G92" i="5"/>
  <c r="B22" i="5"/>
  <c r="B57" i="5" s="1"/>
  <c r="B92" i="5" s="1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H91" i="5"/>
  <c r="G91" i="5"/>
  <c r="F91" i="5"/>
  <c r="E91" i="5"/>
  <c r="B21" i="5"/>
  <c r="B56" i="5" s="1"/>
  <c r="B91" i="5" s="1"/>
  <c r="AB90" i="5"/>
  <c r="AA90" i="5"/>
  <c r="Y90" i="5"/>
  <c r="W90" i="5"/>
  <c r="V90" i="5"/>
  <c r="U90" i="5"/>
  <c r="T90" i="5"/>
  <c r="S90" i="5"/>
  <c r="R90" i="5"/>
  <c r="Q90" i="5"/>
  <c r="P90" i="5"/>
  <c r="O90" i="5"/>
  <c r="M90" i="5"/>
  <c r="K90" i="5"/>
  <c r="J90" i="5"/>
  <c r="I90" i="5"/>
  <c r="H90" i="5"/>
  <c r="G90" i="5"/>
  <c r="F90" i="5"/>
  <c r="E90" i="5"/>
  <c r="B20" i="5"/>
  <c r="B55" i="5" s="1"/>
  <c r="AB89" i="5"/>
  <c r="AA89" i="5"/>
  <c r="Z89" i="5"/>
  <c r="Y89" i="5"/>
  <c r="X89" i="5"/>
  <c r="W89" i="5"/>
  <c r="V89" i="5"/>
  <c r="U89" i="5"/>
  <c r="T89" i="5"/>
  <c r="S89" i="5"/>
  <c r="R89" i="5"/>
  <c r="P89" i="5"/>
  <c r="O89" i="5"/>
  <c r="N89" i="5"/>
  <c r="M89" i="5"/>
  <c r="L89" i="5"/>
  <c r="K89" i="5"/>
  <c r="J89" i="5"/>
  <c r="I89" i="5"/>
  <c r="H89" i="5"/>
  <c r="G89" i="5"/>
  <c r="F89" i="5"/>
  <c r="C19" i="5"/>
  <c r="B19" i="5"/>
  <c r="B54" i="5" s="1"/>
  <c r="B89" i="5" s="1"/>
  <c r="AB88" i="5"/>
  <c r="AA88" i="5"/>
  <c r="Y88" i="5"/>
  <c r="X88" i="5"/>
  <c r="W88" i="5"/>
  <c r="V88" i="5"/>
  <c r="U88" i="5"/>
  <c r="S88" i="5"/>
  <c r="Q88" i="5"/>
  <c r="P88" i="5"/>
  <c r="O88" i="5"/>
  <c r="M88" i="5"/>
  <c r="L88" i="5"/>
  <c r="K88" i="5"/>
  <c r="J88" i="5"/>
  <c r="I88" i="5"/>
  <c r="G88" i="5"/>
  <c r="B18" i="5"/>
  <c r="B53" i="5" s="1"/>
  <c r="B88" i="5" s="1"/>
  <c r="AB87" i="5"/>
  <c r="AA87" i="5"/>
  <c r="Z87" i="5"/>
  <c r="Y87" i="5"/>
  <c r="X87" i="5"/>
  <c r="V87" i="5"/>
  <c r="T87" i="5"/>
  <c r="S87" i="5"/>
  <c r="R87" i="5"/>
  <c r="Q87" i="5"/>
  <c r="P87" i="5"/>
  <c r="O87" i="5"/>
  <c r="N87" i="5"/>
  <c r="M87" i="5"/>
  <c r="L87" i="5"/>
  <c r="J87" i="5"/>
  <c r="H87" i="5"/>
  <c r="G87" i="5"/>
  <c r="F87" i="5"/>
  <c r="B17" i="5"/>
  <c r="B52" i="5" s="1"/>
  <c r="B87" i="5" s="1"/>
  <c r="AB86" i="5"/>
  <c r="AA86" i="5"/>
  <c r="Y86" i="5"/>
  <c r="W86" i="5"/>
  <c r="V86" i="5"/>
  <c r="U86" i="5"/>
  <c r="T86" i="5"/>
  <c r="S86" i="5"/>
  <c r="R86" i="5"/>
  <c r="Q86" i="5"/>
  <c r="P86" i="5"/>
  <c r="O86" i="5"/>
  <c r="M86" i="5"/>
  <c r="K86" i="5"/>
  <c r="J86" i="5"/>
  <c r="I86" i="5"/>
  <c r="H86" i="5"/>
  <c r="G86" i="5"/>
  <c r="F86" i="5"/>
  <c r="C16" i="5"/>
  <c r="B16" i="5"/>
  <c r="B51" i="5" s="1"/>
  <c r="B86" i="5" s="1"/>
  <c r="AB85" i="5"/>
  <c r="Z85" i="5"/>
  <c r="Y85" i="5"/>
  <c r="X85" i="5"/>
  <c r="W85" i="5"/>
  <c r="V85" i="5"/>
  <c r="U85" i="5"/>
  <c r="T85" i="5"/>
  <c r="S85" i="5"/>
  <c r="R85" i="5"/>
  <c r="P85" i="5"/>
  <c r="N85" i="5"/>
  <c r="M85" i="5"/>
  <c r="L85" i="5"/>
  <c r="K85" i="5"/>
  <c r="J85" i="5"/>
  <c r="I85" i="5"/>
  <c r="H85" i="5"/>
  <c r="G85" i="5"/>
  <c r="F85" i="5"/>
  <c r="B15" i="5"/>
  <c r="B50" i="5" s="1"/>
  <c r="B85" i="5" s="1"/>
  <c r="AB84" i="5"/>
  <c r="AA84" i="5"/>
  <c r="Z84" i="5"/>
  <c r="Y84" i="5"/>
  <c r="X84" i="5"/>
  <c r="W84" i="5"/>
  <c r="V84" i="5"/>
  <c r="U84" i="5"/>
  <c r="S84" i="5"/>
  <c r="Q84" i="5"/>
  <c r="P84" i="5"/>
  <c r="O84" i="5"/>
  <c r="N84" i="5"/>
  <c r="M84" i="5"/>
  <c r="L84" i="5"/>
  <c r="J84" i="5"/>
  <c r="I84" i="5"/>
  <c r="G84" i="5"/>
  <c r="E84" i="5"/>
  <c r="B14" i="5"/>
  <c r="B49" i="5" s="1"/>
  <c r="B84" i="5" s="1"/>
  <c r="AB83" i="5"/>
  <c r="AA83" i="5"/>
  <c r="Z83" i="5"/>
  <c r="Y83" i="5"/>
  <c r="X83" i="5"/>
  <c r="V83" i="5"/>
  <c r="T83" i="5"/>
  <c r="S83" i="5"/>
  <c r="R83" i="5"/>
  <c r="Q83" i="5"/>
  <c r="P83" i="5"/>
  <c r="O83" i="5"/>
  <c r="N83" i="5"/>
  <c r="M83" i="5"/>
  <c r="L83" i="5"/>
  <c r="J83" i="5"/>
  <c r="H83" i="5"/>
  <c r="G83" i="5"/>
  <c r="F83" i="5"/>
  <c r="E83" i="5"/>
  <c r="B13" i="5"/>
  <c r="B48" i="5" s="1"/>
  <c r="B83" i="5" s="1"/>
  <c r="AB82" i="5"/>
  <c r="AA82" i="5"/>
  <c r="Y82" i="5"/>
  <c r="W82" i="5"/>
  <c r="V82" i="5"/>
  <c r="U82" i="5"/>
  <c r="T82" i="5"/>
  <c r="S82" i="5"/>
  <c r="R82" i="5"/>
  <c r="Q82" i="5"/>
  <c r="P82" i="5"/>
  <c r="O82" i="5"/>
  <c r="M82" i="5"/>
  <c r="K82" i="5"/>
  <c r="J82" i="5"/>
  <c r="I82" i="5"/>
  <c r="H82" i="5"/>
  <c r="G82" i="5"/>
  <c r="F82" i="5"/>
  <c r="B12" i="5"/>
  <c r="B47" i="5" s="1"/>
  <c r="B82" i="5" s="1"/>
  <c r="Z81" i="5"/>
  <c r="Y81" i="5"/>
  <c r="X81" i="5"/>
  <c r="W81" i="5"/>
  <c r="V81" i="5"/>
  <c r="U81" i="5"/>
  <c r="T81" i="5"/>
  <c r="S81" i="5"/>
  <c r="R81" i="5"/>
  <c r="Q81" i="5"/>
  <c r="N81" i="5"/>
  <c r="M81" i="5"/>
  <c r="L81" i="5"/>
  <c r="K81" i="5"/>
  <c r="J81" i="5"/>
  <c r="I81" i="5"/>
  <c r="H81" i="5"/>
  <c r="G81" i="5"/>
  <c r="F81" i="5"/>
  <c r="C11" i="5"/>
  <c r="B11" i="5"/>
  <c r="B46" i="5" s="1"/>
  <c r="B81" i="5" s="1"/>
  <c r="AB80" i="5"/>
  <c r="AA80" i="5"/>
  <c r="Z80" i="5"/>
  <c r="Y80" i="5"/>
  <c r="X80" i="5"/>
  <c r="W80" i="5"/>
  <c r="V80" i="5"/>
  <c r="U80" i="5"/>
  <c r="S80" i="5"/>
  <c r="Q80" i="5"/>
  <c r="P80" i="5"/>
  <c r="O80" i="5"/>
  <c r="N80" i="5"/>
  <c r="M80" i="5"/>
  <c r="L80" i="5"/>
  <c r="K80" i="5"/>
  <c r="J80" i="5"/>
  <c r="I80" i="5"/>
  <c r="G80" i="5"/>
  <c r="B10" i="5"/>
  <c r="B45" i="5" s="1"/>
  <c r="B80" i="5" s="1"/>
  <c r="AB79" i="5"/>
  <c r="AA79" i="5"/>
  <c r="Z79" i="5"/>
  <c r="Y79" i="5"/>
  <c r="X79" i="5"/>
  <c r="W79" i="5"/>
  <c r="V79" i="5"/>
  <c r="U79" i="5"/>
  <c r="S79" i="5"/>
  <c r="Q79" i="5"/>
  <c r="P79" i="5"/>
  <c r="O79" i="5"/>
  <c r="N79" i="5"/>
  <c r="M79" i="5"/>
  <c r="L79" i="5"/>
  <c r="J79" i="5"/>
  <c r="I79" i="5"/>
  <c r="G79" i="5"/>
  <c r="E79" i="5"/>
  <c r="B9" i="5"/>
  <c r="B44" i="5" s="1"/>
  <c r="B79" i="5" s="1"/>
  <c r="AB78" i="5"/>
  <c r="AA78" i="5"/>
  <c r="Y78" i="5"/>
  <c r="W78" i="5"/>
  <c r="V78" i="5"/>
  <c r="U78" i="5"/>
  <c r="T78" i="5"/>
  <c r="S78" i="5"/>
  <c r="R78" i="5"/>
  <c r="Q78" i="5"/>
  <c r="P78" i="5"/>
  <c r="O78" i="5"/>
  <c r="M78" i="5"/>
  <c r="K78" i="5"/>
  <c r="J78" i="5"/>
  <c r="I78" i="5"/>
  <c r="H78" i="5"/>
  <c r="G78" i="5"/>
  <c r="F78" i="5"/>
  <c r="E78" i="5"/>
  <c r="B8" i="5"/>
  <c r="B43" i="5" s="1"/>
  <c r="B78" i="5" s="1"/>
  <c r="AB77" i="5"/>
  <c r="AA77" i="5"/>
  <c r="Z77" i="5"/>
  <c r="Y77" i="5"/>
  <c r="X77" i="5"/>
  <c r="W77" i="5"/>
  <c r="V77" i="5"/>
  <c r="U77" i="5"/>
  <c r="T77" i="5"/>
  <c r="S77" i="5"/>
  <c r="R77" i="5"/>
  <c r="P77" i="5"/>
  <c r="N77" i="5"/>
  <c r="M77" i="5"/>
  <c r="L77" i="5"/>
  <c r="K77" i="5"/>
  <c r="J77" i="5"/>
  <c r="I77" i="5"/>
  <c r="H77" i="5"/>
  <c r="G77" i="5"/>
  <c r="F77" i="5"/>
  <c r="B7" i="5"/>
  <c r="B42" i="5" s="1"/>
  <c r="B77" i="5" s="1"/>
  <c r="AB76" i="5"/>
  <c r="AA76" i="5"/>
  <c r="Z76" i="5"/>
  <c r="Y76" i="5"/>
  <c r="X76" i="5"/>
  <c r="W76" i="5"/>
  <c r="V76" i="5"/>
  <c r="U76" i="5"/>
  <c r="S76" i="5"/>
  <c r="Q76" i="5"/>
  <c r="P76" i="5"/>
  <c r="O76" i="5"/>
  <c r="N76" i="5"/>
  <c r="M76" i="5"/>
  <c r="L76" i="5"/>
  <c r="K76" i="5"/>
  <c r="J76" i="5"/>
  <c r="I76" i="5"/>
  <c r="G76" i="5"/>
  <c r="B6" i="5"/>
  <c r="B41" i="5" s="1"/>
  <c r="B76" i="5" s="1"/>
  <c r="AB75" i="5"/>
  <c r="AA75" i="5"/>
  <c r="Z75" i="5"/>
  <c r="Y75" i="5"/>
  <c r="X75" i="5"/>
  <c r="V75" i="5"/>
  <c r="T75" i="5"/>
  <c r="S75" i="5"/>
  <c r="R75" i="5"/>
  <c r="Q75" i="5"/>
  <c r="P75" i="5"/>
  <c r="O75" i="5"/>
  <c r="N75" i="5"/>
  <c r="M75" i="5"/>
  <c r="L75" i="5"/>
  <c r="J75" i="5"/>
  <c r="H75" i="5"/>
  <c r="G75" i="5"/>
  <c r="F75" i="5"/>
  <c r="B5" i="5"/>
  <c r="B40" i="5" s="1"/>
  <c r="B75" i="5" s="1"/>
  <c r="AA74" i="5"/>
  <c r="Y74" i="5"/>
  <c r="W74" i="5"/>
  <c r="V74" i="5"/>
  <c r="U74" i="5"/>
  <c r="T74" i="5"/>
  <c r="S74" i="5"/>
  <c r="R74" i="5"/>
  <c r="Q74" i="5"/>
  <c r="O74" i="5"/>
  <c r="M74" i="5"/>
  <c r="K74" i="5"/>
  <c r="J74" i="5"/>
  <c r="I74" i="5"/>
  <c r="H74" i="5"/>
  <c r="F74" i="5"/>
  <c r="E74" i="5"/>
  <c r="B4" i="5"/>
  <c r="B39" i="5" s="1"/>
  <c r="B74" i="5" s="1"/>
  <c r="L104" i="4"/>
  <c r="S102" i="4"/>
  <c r="R102" i="4"/>
  <c r="G102" i="4"/>
  <c r="F102" i="4"/>
  <c r="V101" i="4"/>
  <c r="U101" i="4"/>
  <c r="J101" i="4"/>
  <c r="I101" i="4"/>
  <c r="Y100" i="4"/>
  <c r="X100" i="4"/>
  <c r="M100" i="4"/>
  <c r="L100" i="4"/>
  <c r="AB99" i="4"/>
  <c r="AA99" i="4"/>
  <c r="P99" i="4"/>
  <c r="O99" i="4"/>
  <c r="S98" i="4"/>
  <c r="R98" i="4"/>
  <c r="G98" i="4"/>
  <c r="F98" i="4"/>
  <c r="V97" i="4"/>
  <c r="U97" i="4"/>
  <c r="J97" i="4"/>
  <c r="I97" i="4"/>
  <c r="Y96" i="4"/>
  <c r="X96" i="4"/>
  <c r="M96" i="4"/>
  <c r="L96" i="4"/>
  <c r="AA95" i="4"/>
  <c r="O95" i="4"/>
  <c r="V93" i="4"/>
  <c r="U93" i="4"/>
  <c r="J93" i="4"/>
  <c r="I93" i="4"/>
  <c r="X92" i="4"/>
  <c r="L92" i="4"/>
  <c r="S90" i="4"/>
  <c r="R90" i="4"/>
  <c r="G90" i="4"/>
  <c r="F90" i="4"/>
  <c r="V89" i="4"/>
  <c r="U89" i="4"/>
  <c r="J89" i="4"/>
  <c r="I89" i="4"/>
  <c r="Y88" i="4"/>
  <c r="X88" i="4"/>
  <c r="M88" i="4"/>
  <c r="L88" i="4"/>
  <c r="AB87" i="4"/>
  <c r="AA87" i="4"/>
  <c r="P87" i="4"/>
  <c r="O87" i="4"/>
  <c r="S86" i="4"/>
  <c r="R86" i="4"/>
  <c r="G86" i="4"/>
  <c r="F86" i="4"/>
  <c r="V85" i="4"/>
  <c r="U85" i="4"/>
  <c r="J85" i="4"/>
  <c r="I85" i="4"/>
  <c r="Y84" i="4"/>
  <c r="X84" i="4"/>
  <c r="M84" i="4"/>
  <c r="L84" i="4"/>
  <c r="AA83" i="4"/>
  <c r="O83" i="4"/>
  <c r="V81" i="4"/>
  <c r="U81" i="4"/>
  <c r="J81" i="4"/>
  <c r="I81" i="4"/>
  <c r="X80" i="4"/>
  <c r="L80" i="4"/>
  <c r="S78" i="4"/>
  <c r="R78" i="4"/>
  <c r="G78" i="4"/>
  <c r="F78" i="4"/>
  <c r="V77" i="4"/>
  <c r="U77" i="4"/>
  <c r="J77" i="4"/>
  <c r="I77" i="4"/>
  <c r="Y76" i="4"/>
  <c r="X76" i="4"/>
  <c r="M76" i="4"/>
  <c r="L76" i="4"/>
  <c r="AB75" i="4"/>
  <c r="AA75" i="4"/>
  <c r="P75" i="4"/>
  <c r="O75" i="4"/>
  <c r="S74" i="4"/>
  <c r="R74" i="4"/>
  <c r="G74" i="4"/>
  <c r="F74" i="4"/>
  <c r="C69" i="4"/>
  <c r="C68" i="4"/>
  <c r="C67" i="4"/>
  <c r="B67" i="4"/>
  <c r="B102" i="4" s="1"/>
  <c r="C66" i="4"/>
  <c r="C65" i="4"/>
  <c r="C64" i="4"/>
  <c r="C63" i="4"/>
  <c r="C62" i="4"/>
  <c r="C61" i="4"/>
  <c r="B61" i="4"/>
  <c r="B96" i="4" s="1"/>
  <c r="AB95" i="4"/>
  <c r="P95" i="4"/>
  <c r="C60" i="4"/>
  <c r="S94" i="4"/>
  <c r="R94" i="4"/>
  <c r="G94" i="4"/>
  <c r="C59" i="4"/>
  <c r="C58" i="4"/>
  <c r="C57" i="4"/>
  <c r="C56" i="4"/>
  <c r="C55" i="4"/>
  <c r="B55" i="4"/>
  <c r="B90" i="4" s="1"/>
  <c r="C54" i="4"/>
  <c r="C53" i="4"/>
  <c r="C52" i="4"/>
  <c r="C51" i="4"/>
  <c r="C50" i="4"/>
  <c r="C49" i="4"/>
  <c r="B49" i="4"/>
  <c r="B84" i="4" s="1"/>
  <c r="AB83" i="4"/>
  <c r="P83" i="4"/>
  <c r="C48" i="4"/>
  <c r="S82" i="4"/>
  <c r="R82" i="4"/>
  <c r="G82" i="4"/>
  <c r="C47" i="4"/>
  <c r="C46" i="4"/>
  <c r="C45" i="4"/>
  <c r="C44" i="4"/>
  <c r="C43" i="4"/>
  <c r="B43" i="4"/>
  <c r="B78" i="4" s="1"/>
  <c r="C42" i="4"/>
  <c r="C41" i="4"/>
  <c r="C40" i="4"/>
  <c r="C39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K104" i="4"/>
  <c r="J104" i="4"/>
  <c r="I104" i="4"/>
  <c r="H104" i="4"/>
  <c r="G104" i="4"/>
  <c r="F104" i="4"/>
  <c r="C34" i="4"/>
  <c r="B69" i="4"/>
  <c r="B104" i="4" s="1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C33" i="4"/>
  <c r="N103" i="4"/>
  <c r="M103" i="4"/>
  <c r="L103" i="4"/>
  <c r="K103" i="4"/>
  <c r="J103" i="4"/>
  <c r="I103" i="4"/>
  <c r="H103" i="4"/>
  <c r="G103" i="4"/>
  <c r="F103" i="4"/>
  <c r="E103" i="4"/>
  <c r="B68" i="4"/>
  <c r="B103" i="4" s="1"/>
  <c r="AB102" i="4"/>
  <c r="AA102" i="4"/>
  <c r="Z102" i="4"/>
  <c r="Y102" i="4"/>
  <c r="X102" i="4"/>
  <c r="W102" i="4"/>
  <c r="V102" i="4"/>
  <c r="U102" i="4"/>
  <c r="T102" i="4"/>
  <c r="Q102" i="4"/>
  <c r="P102" i="4"/>
  <c r="O102" i="4"/>
  <c r="N102" i="4"/>
  <c r="M102" i="4"/>
  <c r="L102" i="4"/>
  <c r="K102" i="4"/>
  <c r="J102" i="4"/>
  <c r="I102" i="4"/>
  <c r="H102" i="4"/>
  <c r="E102" i="4"/>
  <c r="AB101" i="4"/>
  <c r="AA101" i="4"/>
  <c r="Z101" i="4"/>
  <c r="Y101" i="4"/>
  <c r="X101" i="4"/>
  <c r="W101" i="4"/>
  <c r="T101" i="4"/>
  <c r="S101" i="4"/>
  <c r="R101" i="4"/>
  <c r="Q101" i="4"/>
  <c r="P101" i="4"/>
  <c r="O101" i="4"/>
  <c r="N101" i="4"/>
  <c r="M101" i="4"/>
  <c r="L101" i="4"/>
  <c r="K101" i="4"/>
  <c r="H101" i="4"/>
  <c r="G101" i="4"/>
  <c r="F101" i="4"/>
  <c r="C31" i="4"/>
  <c r="B66" i="4"/>
  <c r="B101" i="4" s="1"/>
  <c r="AB100" i="4"/>
  <c r="AA100" i="4"/>
  <c r="Z100" i="4"/>
  <c r="W100" i="4"/>
  <c r="V100" i="4"/>
  <c r="U100" i="4"/>
  <c r="T100" i="4"/>
  <c r="S100" i="4"/>
  <c r="R100" i="4"/>
  <c r="Q100" i="4"/>
  <c r="P100" i="4"/>
  <c r="O100" i="4"/>
  <c r="N100" i="4"/>
  <c r="K100" i="4"/>
  <c r="J100" i="4"/>
  <c r="I100" i="4"/>
  <c r="H100" i="4"/>
  <c r="G100" i="4"/>
  <c r="F100" i="4"/>
  <c r="C30" i="4"/>
  <c r="B65" i="4"/>
  <c r="B100" i="4" s="1"/>
  <c r="Z99" i="4"/>
  <c r="Y99" i="4"/>
  <c r="X99" i="4"/>
  <c r="W99" i="4"/>
  <c r="V99" i="4"/>
  <c r="U99" i="4"/>
  <c r="T99" i="4"/>
  <c r="S99" i="4"/>
  <c r="R99" i="4"/>
  <c r="Q99" i="4"/>
  <c r="N99" i="4"/>
  <c r="M99" i="4"/>
  <c r="L99" i="4"/>
  <c r="K99" i="4"/>
  <c r="J99" i="4"/>
  <c r="I99" i="4"/>
  <c r="H99" i="4"/>
  <c r="G99" i="4"/>
  <c r="F99" i="4"/>
  <c r="E99" i="4"/>
  <c r="B64" i="4"/>
  <c r="B99" i="4" s="1"/>
  <c r="AB98" i="4"/>
  <c r="AA98" i="4"/>
  <c r="Z98" i="4"/>
  <c r="Y98" i="4"/>
  <c r="X98" i="4"/>
  <c r="W98" i="4"/>
  <c r="V98" i="4"/>
  <c r="U98" i="4"/>
  <c r="T98" i="4"/>
  <c r="Q98" i="4"/>
  <c r="P98" i="4"/>
  <c r="O98" i="4"/>
  <c r="N98" i="4"/>
  <c r="M98" i="4"/>
  <c r="L98" i="4"/>
  <c r="K98" i="4"/>
  <c r="J98" i="4"/>
  <c r="I98" i="4"/>
  <c r="H98" i="4"/>
  <c r="C28" i="4"/>
  <c r="B63" i="4"/>
  <c r="B98" i="4" s="1"/>
  <c r="AB97" i="4"/>
  <c r="AA97" i="4"/>
  <c r="Z97" i="4"/>
  <c r="Y97" i="4"/>
  <c r="X97" i="4"/>
  <c r="W97" i="4"/>
  <c r="T97" i="4"/>
  <c r="S97" i="4"/>
  <c r="R97" i="4"/>
  <c r="Q97" i="4"/>
  <c r="P97" i="4"/>
  <c r="C27" i="4"/>
  <c r="N97" i="4"/>
  <c r="M97" i="4"/>
  <c r="L97" i="4"/>
  <c r="K97" i="4"/>
  <c r="H97" i="4"/>
  <c r="G97" i="4"/>
  <c r="F97" i="4"/>
  <c r="E97" i="4"/>
  <c r="B62" i="4"/>
  <c r="B97" i="4" s="1"/>
  <c r="AB96" i="4"/>
  <c r="AA96" i="4"/>
  <c r="Z96" i="4"/>
  <c r="W96" i="4"/>
  <c r="V96" i="4"/>
  <c r="U96" i="4"/>
  <c r="T96" i="4"/>
  <c r="S96" i="4"/>
  <c r="R96" i="4"/>
  <c r="Q96" i="4"/>
  <c r="P96" i="4"/>
  <c r="O96" i="4"/>
  <c r="N96" i="4"/>
  <c r="K96" i="4"/>
  <c r="J96" i="4"/>
  <c r="I96" i="4"/>
  <c r="H96" i="4"/>
  <c r="G96" i="4"/>
  <c r="F96" i="4"/>
  <c r="C26" i="4"/>
  <c r="Z95" i="4"/>
  <c r="Y95" i="4"/>
  <c r="X95" i="4"/>
  <c r="W95" i="4"/>
  <c r="V95" i="4"/>
  <c r="U95" i="4"/>
  <c r="T95" i="4"/>
  <c r="S95" i="4"/>
  <c r="R95" i="4"/>
  <c r="Q95" i="4"/>
  <c r="N95" i="4"/>
  <c r="M95" i="4"/>
  <c r="L95" i="4"/>
  <c r="K95" i="4"/>
  <c r="J95" i="4"/>
  <c r="I95" i="4"/>
  <c r="H95" i="4"/>
  <c r="G95" i="4"/>
  <c r="F95" i="4"/>
  <c r="E95" i="4"/>
  <c r="B60" i="4"/>
  <c r="B95" i="4" s="1"/>
  <c r="AB94" i="4"/>
  <c r="AA94" i="4"/>
  <c r="Z94" i="4"/>
  <c r="Y94" i="4"/>
  <c r="X94" i="4"/>
  <c r="W94" i="4"/>
  <c r="V94" i="4"/>
  <c r="U94" i="4"/>
  <c r="T94" i="4"/>
  <c r="Q94" i="4"/>
  <c r="P94" i="4"/>
  <c r="O94" i="4"/>
  <c r="N94" i="4"/>
  <c r="M94" i="4"/>
  <c r="L94" i="4"/>
  <c r="K94" i="4"/>
  <c r="J94" i="4"/>
  <c r="I94" i="4"/>
  <c r="H94" i="4"/>
  <c r="E94" i="4"/>
  <c r="B59" i="4"/>
  <c r="B94" i="4" s="1"/>
  <c r="AB93" i="4"/>
  <c r="AA93" i="4"/>
  <c r="Z93" i="4"/>
  <c r="Y93" i="4"/>
  <c r="X93" i="4"/>
  <c r="W93" i="4"/>
  <c r="T93" i="4"/>
  <c r="S93" i="4"/>
  <c r="R93" i="4"/>
  <c r="Q93" i="4"/>
  <c r="P93" i="4"/>
  <c r="O93" i="4"/>
  <c r="N93" i="4"/>
  <c r="M93" i="4"/>
  <c r="L93" i="4"/>
  <c r="K93" i="4"/>
  <c r="H93" i="4"/>
  <c r="G93" i="4"/>
  <c r="F93" i="4"/>
  <c r="E93" i="4"/>
  <c r="B58" i="4"/>
  <c r="B93" i="4" s="1"/>
  <c r="AB92" i="4"/>
  <c r="AA92" i="4"/>
  <c r="Z92" i="4"/>
  <c r="Y92" i="4"/>
  <c r="W92" i="4"/>
  <c r="V92" i="4"/>
  <c r="U92" i="4"/>
  <c r="T92" i="4"/>
  <c r="S92" i="4"/>
  <c r="R92" i="4"/>
  <c r="Q92" i="4"/>
  <c r="P92" i="4"/>
  <c r="O92" i="4"/>
  <c r="N92" i="4"/>
  <c r="M92" i="4"/>
  <c r="K92" i="4"/>
  <c r="J92" i="4"/>
  <c r="I92" i="4"/>
  <c r="H92" i="4"/>
  <c r="G92" i="4"/>
  <c r="F92" i="4"/>
  <c r="C22" i="4"/>
  <c r="B57" i="4"/>
  <c r="B92" i="4" s="1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C21" i="4"/>
  <c r="N91" i="4"/>
  <c r="M91" i="4"/>
  <c r="L91" i="4"/>
  <c r="K91" i="4"/>
  <c r="J91" i="4"/>
  <c r="I91" i="4"/>
  <c r="H91" i="4"/>
  <c r="G91" i="4"/>
  <c r="F91" i="4"/>
  <c r="E91" i="4"/>
  <c r="B56" i="4"/>
  <c r="B91" i="4" s="1"/>
  <c r="AB90" i="4"/>
  <c r="AA90" i="4"/>
  <c r="Z90" i="4"/>
  <c r="Y90" i="4"/>
  <c r="X90" i="4"/>
  <c r="W90" i="4"/>
  <c r="V90" i="4"/>
  <c r="U90" i="4"/>
  <c r="T90" i="4"/>
  <c r="Q90" i="4"/>
  <c r="P90" i="4"/>
  <c r="O90" i="4"/>
  <c r="N90" i="4"/>
  <c r="M90" i="4"/>
  <c r="L90" i="4"/>
  <c r="K90" i="4"/>
  <c r="J90" i="4"/>
  <c r="I90" i="4"/>
  <c r="H90" i="4"/>
  <c r="E90" i="4"/>
  <c r="AB89" i="4"/>
  <c r="AA89" i="4"/>
  <c r="Z89" i="4"/>
  <c r="Y89" i="4"/>
  <c r="X89" i="4"/>
  <c r="W89" i="4"/>
  <c r="T89" i="4"/>
  <c r="S89" i="4"/>
  <c r="R89" i="4"/>
  <c r="Q89" i="4"/>
  <c r="P89" i="4"/>
  <c r="O89" i="4"/>
  <c r="N89" i="4"/>
  <c r="M89" i="4"/>
  <c r="L89" i="4"/>
  <c r="K89" i="4"/>
  <c r="H89" i="4"/>
  <c r="G89" i="4"/>
  <c r="F89" i="4"/>
  <c r="C19" i="4"/>
  <c r="B54" i="4"/>
  <c r="B89" i="4" s="1"/>
  <c r="AB88" i="4"/>
  <c r="AA88" i="4"/>
  <c r="Z88" i="4"/>
  <c r="W88" i="4"/>
  <c r="V88" i="4"/>
  <c r="U88" i="4"/>
  <c r="T88" i="4"/>
  <c r="S88" i="4"/>
  <c r="R88" i="4"/>
  <c r="Q88" i="4"/>
  <c r="P88" i="4"/>
  <c r="O88" i="4"/>
  <c r="N88" i="4"/>
  <c r="K88" i="4"/>
  <c r="J88" i="4"/>
  <c r="I88" i="4"/>
  <c r="H88" i="4"/>
  <c r="G88" i="4"/>
  <c r="F88" i="4"/>
  <c r="C18" i="4"/>
  <c r="B53" i="4"/>
  <c r="B88" i="4" s="1"/>
  <c r="Z87" i="4"/>
  <c r="Y87" i="4"/>
  <c r="X87" i="4"/>
  <c r="W87" i="4"/>
  <c r="V87" i="4"/>
  <c r="U87" i="4"/>
  <c r="T87" i="4"/>
  <c r="S87" i="4"/>
  <c r="R87" i="4"/>
  <c r="Q87" i="4"/>
  <c r="N87" i="4"/>
  <c r="M87" i="4"/>
  <c r="L87" i="4"/>
  <c r="K87" i="4"/>
  <c r="J87" i="4"/>
  <c r="I87" i="4"/>
  <c r="H87" i="4"/>
  <c r="G87" i="4"/>
  <c r="F87" i="4"/>
  <c r="E87" i="4"/>
  <c r="B52" i="4"/>
  <c r="B87" i="4" s="1"/>
  <c r="AB86" i="4"/>
  <c r="AA86" i="4"/>
  <c r="Z86" i="4"/>
  <c r="Y86" i="4"/>
  <c r="X86" i="4"/>
  <c r="W86" i="4"/>
  <c r="V86" i="4"/>
  <c r="U86" i="4"/>
  <c r="T86" i="4"/>
  <c r="Q86" i="4"/>
  <c r="P86" i="4"/>
  <c r="O86" i="4"/>
  <c r="N86" i="4"/>
  <c r="M86" i="4"/>
  <c r="L86" i="4"/>
  <c r="K86" i="4"/>
  <c r="J86" i="4"/>
  <c r="I86" i="4"/>
  <c r="H86" i="4"/>
  <c r="C16" i="4"/>
  <c r="B51" i="4"/>
  <c r="B86" i="4" s="1"/>
  <c r="AB85" i="4"/>
  <c r="AA85" i="4"/>
  <c r="Z85" i="4"/>
  <c r="Y85" i="4"/>
  <c r="X85" i="4"/>
  <c r="W85" i="4"/>
  <c r="T85" i="4"/>
  <c r="S85" i="4"/>
  <c r="R85" i="4"/>
  <c r="Q85" i="4"/>
  <c r="P85" i="4"/>
  <c r="C15" i="4"/>
  <c r="N85" i="4"/>
  <c r="M85" i="4"/>
  <c r="L85" i="4"/>
  <c r="K85" i="4"/>
  <c r="H85" i="4"/>
  <c r="G85" i="4"/>
  <c r="F85" i="4"/>
  <c r="E85" i="4"/>
  <c r="B50" i="4"/>
  <c r="B85" i="4" s="1"/>
  <c r="AB84" i="4"/>
  <c r="AA84" i="4"/>
  <c r="Z84" i="4"/>
  <c r="W84" i="4"/>
  <c r="V84" i="4"/>
  <c r="U84" i="4"/>
  <c r="T84" i="4"/>
  <c r="S84" i="4"/>
  <c r="R84" i="4"/>
  <c r="Q84" i="4"/>
  <c r="P84" i="4"/>
  <c r="O84" i="4"/>
  <c r="N84" i="4"/>
  <c r="K84" i="4"/>
  <c r="J84" i="4"/>
  <c r="I84" i="4"/>
  <c r="H84" i="4"/>
  <c r="G84" i="4"/>
  <c r="F84" i="4"/>
  <c r="C14" i="4"/>
  <c r="Z83" i="4"/>
  <c r="Y83" i="4"/>
  <c r="X83" i="4"/>
  <c r="W83" i="4"/>
  <c r="V83" i="4"/>
  <c r="U83" i="4"/>
  <c r="T83" i="4"/>
  <c r="S83" i="4"/>
  <c r="R83" i="4"/>
  <c r="Q83" i="4"/>
  <c r="N83" i="4"/>
  <c r="M83" i="4"/>
  <c r="L83" i="4"/>
  <c r="K83" i="4"/>
  <c r="J83" i="4"/>
  <c r="I83" i="4"/>
  <c r="H83" i="4"/>
  <c r="G83" i="4"/>
  <c r="F83" i="4"/>
  <c r="E83" i="4"/>
  <c r="B48" i="4"/>
  <c r="B83" i="4" s="1"/>
  <c r="AB82" i="4"/>
  <c r="AA82" i="4"/>
  <c r="Z82" i="4"/>
  <c r="Y82" i="4"/>
  <c r="X82" i="4"/>
  <c r="W82" i="4"/>
  <c r="V82" i="4"/>
  <c r="U82" i="4"/>
  <c r="T82" i="4"/>
  <c r="Q82" i="4"/>
  <c r="P82" i="4"/>
  <c r="O82" i="4"/>
  <c r="N82" i="4"/>
  <c r="M82" i="4"/>
  <c r="L82" i="4"/>
  <c r="K82" i="4"/>
  <c r="J82" i="4"/>
  <c r="I82" i="4"/>
  <c r="H82" i="4"/>
  <c r="E82" i="4"/>
  <c r="B47" i="4"/>
  <c r="B82" i="4" s="1"/>
  <c r="AB81" i="4"/>
  <c r="AA81" i="4"/>
  <c r="Z81" i="4"/>
  <c r="Y81" i="4"/>
  <c r="X81" i="4"/>
  <c r="W81" i="4"/>
  <c r="T81" i="4"/>
  <c r="S81" i="4"/>
  <c r="R81" i="4"/>
  <c r="Q81" i="4"/>
  <c r="P81" i="4"/>
  <c r="O81" i="4"/>
  <c r="N81" i="4"/>
  <c r="M81" i="4"/>
  <c r="L81" i="4"/>
  <c r="K81" i="4"/>
  <c r="H81" i="4"/>
  <c r="G81" i="4"/>
  <c r="F81" i="4"/>
  <c r="E81" i="4"/>
  <c r="B46" i="4"/>
  <c r="B81" i="4" s="1"/>
  <c r="AB80" i="4"/>
  <c r="AA80" i="4"/>
  <c r="Z80" i="4"/>
  <c r="Y80" i="4"/>
  <c r="W80" i="4"/>
  <c r="V80" i="4"/>
  <c r="U80" i="4"/>
  <c r="T80" i="4"/>
  <c r="S80" i="4"/>
  <c r="R80" i="4"/>
  <c r="Q80" i="4"/>
  <c r="P80" i="4"/>
  <c r="O80" i="4"/>
  <c r="N80" i="4"/>
  <c r="M80" i="4"/>
  <c r="K80" i="4"/>
  <c r="J80" i="4"/>
  <c r="I80" i="4"/>
  <c r="H80" i="4"/>
  <c r="G80" i="4"/>
  <c r="F80" i="4"/>
  <c r="C10" i="4"/>
  <c r="B45" i="4"/>
  <c r="B80" i="4" s="1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C9" i="4"/>
  <c r="N79" i="4"/>
  <c r="M79" i="4"/>
  <c r="L79" i="4"/>
  <c r="K79" i="4"/>
  <c r="J79" i="4"/>
  <c r="I79" i="4"/>
  <c r="H79" i="4"/>
  <c r="G79" i="4"/>
  <c r="F79" i="4"/>
  <c r="E79" i="4"/>
  <c r="B44" i="4"/>
  <c r="B79" i="4" s="1"/>
  <c r="AB78" i="4"/>
  <c r="AA78" i="4"/>
  <c r="Z78" i="4"/>
  <c r="Y78" i="4"/>
  <c r="X78" i="4"/>
  <c r="W78" i="4"/>
  <c r="V78" i="4"/>
  <c r="U78" i="4"/>
  <c r="T78" i="4"/>
  <c r="Q78" i="4"/>
  <c r="P78" i="4"/>
  <c r="O78" i="4"/>
  <c r="N78" i="4"/>
  <c r="M78" i="4"/>
  <c r="L78" i="4"/>
  <c r="K78" i="4"/>
  <c r="J78" i="4"/>
  <c r="I78" i="4"/>
  <c r="H78" i="4"/>
  <c r="E78" i="4"/>
  <c r="AB77" i="4"/>
  <c r="AA77" i="4"/>
  <c r="Z77" i="4"/>
  <c r="Y77" i="4"/>
  <c r="X77" i="4"/>
  <c r="W77" i="4"/>
  <c r="T77" i="4"/>
  <c r="S77" i="4"/>
  <c r="R77" i="4"/>
  <c r="Q77" i="4"/>
  <c r="P77" i="4"/>
  <c r="O77" i="4"/>
  <c r="N77" i="4"/>
  <c r="M77" i="4"/>
  <c r="L77" i="4"/>
  <c r="K77" i="4"/>
  <c r="H77" i="4"/>
  <c r="G77" i="4"/>
  <c r="F77" i="4"/>
  <c r="C7" i="4"/>
  <c r="B42" i="4"/>
  <c r="B77" i="4" s="1"/>
  <c r="AB76" i="4"/>
  <c r="AA76" i="4"/>
  <c r="Z76" i="4"/>
  <c r="W76" i="4"/>
  <c r="V76" i="4"/>
  <c r="U76" i="4"/>
  <c r="T76" i="4"/>
  <c r="S76" i="4"/>
  <c r="R76" i="4"/>
  <c r="Q76" i="4"/>
  <c r="P76" i="4"/>
  <c r="O76" i="4"/>
  <c r="N76" i="4"/>
  <c r="K76" i="4"/>
  <c r="J76" i="4"/>
  <c r="I76" i="4"/>
  <c r="H76" i="4"/>
  <c r="G76" i="4"/>
  <c r="F76" i="4"/>
  <c r="C6" i="4"/>
  <c r="B41" i="4"/>
  <c r="B76" i="4" s="1"/>
  <c r="Z75" i="4"/>
  <c r="Y75" i="4"/>
  <c r="X75" i="4"/>
  <c r="W75" i="4"/>
  <c r="V75" i="4"/>
  <c r="U75" i="4"/>
  <c r="T75" i="4"/>
  <c r="S75" i="4"/>
  <c r="R75" i="4"/>
  <c r="Q75" i="4"/>
  <c r="N75" i="4"/>
  <c r="M75" i="4"/>
  <c r="L75" i="4"/>
  <c r="K75" i="4"/>
  <c r="J75" i="4"/>
  <c r="I75" i="4"/>
  <c r="H75" i="4"/>
  <c r="G75" i="4"/>
  <c r="F75" i="4"/>
  <c r="E75" i="4"/>
  <c r="B40" i="4"/>
  <c r="B75" i="4" s="1"/>
  <c r="AB74" i="4"/>
  <c r="AA74" i="4"/>
  <c r="Z74" i="4"/>
  <c r="Y74" i="4"/>
  <c r="X74" i="4"/>
  <c r="W74" i="4"/>
  <c r="V74" i="4"/>
  <c r="U74" i="4"/>
  <c r="T74" i="4"/>
  <c r="Q74" i="4"/>
  <c r="P74" i="4"/>
  <c r="O74" i="4"/>
  <c r="N74" i="4"/>
  <c r="M74" i="4"/>
  <c r="L74" i="4"/>
  <c r="K74" i="4"/>
  <c r="J74" i="4"/>
  <c r="I74" i="4"/>
  <c r="H74" i="4"/>
  <c r="C4" i="4"/>
  <c r="B39" i="4"/>
  <c r="B74" i="4" s="1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C89" i="5" l="1"/>
  <c r="D83" i="5"/>
  <c r="C83" i="5"/>
  <c r="L100" i="5"/>
  <c r="X100" i="5"/>
  <c r="J102" i="5"/>
  <c r="D102" i="5" s="1"/>
  <c r="V102" i="5"/>
  <c r="D77" i="5"/>
  <c r="D85" i="5"/>
  <c r="P74" i="5"/>
  <c r="AB74" i="5"/>
  <c r="C15" i="5"/>
  <c r="N88" i="5"/>
  <c r="Z88" i="5"/>
  <c r="C27" i="5"/>
  <c r="L94" i="5"/>
  <c r="C74" i="5"/>
  <c r="E75" i="5"/>
  <c r="C5" i="5"/>
  <c r="E87" i="5"/>
  <c r="C17" i="5"/>
  <c r="E99" i="5"/>
  <c r="C29" i="5"/>
  <c r="C57" i="5"/>
  <c r="C4" i="5"/>
  <c r="G74" i="5"/>
  <c r="D74" i="5" s="1"/>
  <c r="C6" i="5"/>
  <c r="E76" i="5"/>
  <c r="C18" i="5"/>
  <c r="E88" i="5"/>
  <c r="C30" i="5"/>
  <c r="E100" i="5"/>
  <c r="C7" i="5"/>
  <c r="E81" i="5"/>
  <c r="D89" i="5"/>
  <c r="D78" i="5"/>
  <c r="C78" i="5"/>
  <c r="K84" i="5"/>
  <c r="C84" i="5" s="1"/>
  <c r="C14" i="5"/>
  <c r="D90" i="5"/>
  <c r="C90" i="5"/>
  <c r="N93" i="5"/>
  <c r="Z93" i="5"/>
  <c r="L95" i="5"/>
  <c r="D95" i="5" s="1"/>
  <c r="X95" i="5"/>
  <c r="C79" i="5"/>
  <c r="D91" i="5"/>
  <c r="C91" i="5"/>
  <c r="D103" i="5"/>
  <c r="C103" i="5"/>
  <c r="C66" i="5"/>
  <c r="C67" i="5"/>
  <c r="C69" i="5"/>
  <c r="H84" i="5"/>
  <c r="D84" i="5" s="1"/>
  <c r="F79" i="5"/>
  <c r="D79" i="5" s="1"/>
  <c r="R79" i="5"/>
  <c r="C10" i="5"/>
  <c r="P81" i="5"/>
  <c r="AB81" i="5"/>
  <c r="C22" i="5"/>
  <c r="C34" i="5"/>
  <c r="C47" i="5"/>
  <c r="C54" i="5"/>
  <c r="C61" i="5"/>
  <c r="H96" i="5"/>
  <c r="C68" i="5"/>
  <c r="E93" i="5"/>
  <c r="H79" i="5"/>
  <c r="T79" i="5"/>
  <c r="E82" i="5"/>
  <c r="C12" i="5"/>
  <c r="E94" i="5"/>
  <c r="C24" i="5"/>
  <c r="J101" i="5"/>
  <c r="C101" i="5" s="1"/>
  <c r="V101" i="5"/>
  <c r="C53" i="5"/>
  <c r="C60" i="5"/>
  <c r="C77" i="5"/>
  <c r="L82" i="5"/>
  <c r="C85" i="5"/>
  <c r="D97" i="5"/>
  <c r="E80" i="5"/>
  <c r="E92" i="5"/>
  <c r="E96" i="5"/>
  <c r="E104" i="5"/>
  <c r="C13" i="5"/>
  <c r="C25" i="5"/>
  <c r="C8" i="5"/>
  <c r="C20" i="5"/>
  <c r="C32" i="5"/>
  <c r="E86" i="5"/>
  <c r="E98" i="5"/>
  <c r="C9" i="5"/>
  <c r="C21" i="5"/>
  <c r="C33" i="5"/>
  <c r="D102" i="4"/>
  <c r="C102" i="4"/>
  <c r="D90" i="4"/>
  <c r="C90" i="4"/>
  <c r="D81" i="4"/>
  <c r="C81" i="4"/>
  <c r="D93" i="4"/>
  <c r="C93" i="4"/>
  <c r="D83" i="4"/>
  <c r="C83" i="4"/>
  <c r="D95" i="4"/>
  <c r="C95" i="4"/>
  <c r="D78" i="4"/>
  <c r="C78" i="4"/>
  <c r="D85" i="4"/>
  <c r="C75" i="4"/>
  <c r="D75" i="4"/>
  <c r="D87" i="4"/>
  <c r="C87" i="4"/>
  <c r="C99" i="4"/>
  <c r="D99" i="4"/>
  <c r="O103" i="4"/>
  <c r="D103" i="4" s="1"/>
  <c r="C5" i="4"/>
  <c r="C11" i="4"/>
  <c r="C17" i="4"/>
  <c r="C23" i="4"/>
  <c r="C29" i="4"/>
  <c r="E76" i="4"/>
  <c r="E80" i="4"/>
  <c r="E84" i="4"/>
  <c r="E88" i="4"/>
  <c r="E92" i="4"/>
  <c r="E96" i="4"/>
  <c r="E100" i="4"/>
  <c r="E104" i="4"/>
  <c r="O85" i="4"/>
  <c r="C85" i="4" s="1"/>
  <c r="O97" i="4"/>
  <c r="D97" i="4" s="1"/>
  <c r="F82" i="4"/>
  <c r="D82" i="4" s="1"/>
  <c r="O91" i="4"/>
  <c r="D91" i="4" s="1"/>
  <c r="F94" i="4"/>
  <c r="D94" i="4" s="1"/>
  <c r="C12" i="4"/>
  <c r="C24" i="4"/>
  <c r="O79" i="4"/>
  <c r="D79" i="4" s="1"/>
  <c r="E77" i="4"/>
  <c r="E89" i="4"/>
  <c r="E101" i="4"/>
  <c r="C13" i="4"/>
  <c r="C25" i="4"/>
  <c r="C8" i="4"/>
  <c r="C20" i="4"/>
  <c r="C32" i="4"/>
  <c r="E74" i="4"/>
  <c r="E86" i="4"/>
  <c r="E98" i="4"/>
  <c r="D75" i="5" l="1"/>
  <c r="C75" i="5"/>
  <c r="D96" i="5"/>
  <c r="C96" i="5"/>
  <c r="D94" i="5"/>
  <c r="C94" i="5"/>
  <c r="D80" i="5"/>
  <c r="C80" i="5"/>
  <c r="D82" i="5"/>
  <c r="C82" i="5"/>
  <c r="D101" i="5"/>
  <c r="C102" i="5"/>
  <c r="C95" i="5"/>
  <c r="D76" i="5"/>
  <c r="C76" i="5"/>
  <c r="D92" i="5"/>
  <c r="C92" i="5"/>
  <c r="D98" i="5"/>
  <c r="C98" i="5"/>
  <c r="D86" i="5"/>
  <c r="C86" i="5"/>
  <c r="D93" i="5"/>
  <c r="C93" i="5"/>
  <c r="D81" i="5"/>
  <c r="C81" i="5"/>
  <c r="D104" i="5"/>
  <c r="C104" i="5"/>
  <c r="D99" i="5"/>
  <c r="C99" i="5"/>
  <c r="D100" i="5"/>
  <c r="C100" i="5"/>
  <c r="D87" i="5"/>
  <c r="C87" i="5"/>
  <c r="D88" i="5"/>
  <c r="C88" i="5"/>
  <c r="D89" i="4"/>
  <c r="C89" i="4"/>
  <c r="D96" i="4"/>
  <c r="C96" i="4"/>
  <c r="D104" i="4"/>
  <c r="C104" i="4"/>
  <c r="D77" i="4"/>
  <c r="C77" i="4"/>
  <c r="D92" i="4"/>
  <c r="C92" i="4"/>
  <c r="D84" i="4"/>
  <c r="C84" i="4"/>
  <c r="D86" i="4"/>
  <c r="C86" i="4"/>
  <c r="D80" i="4"/>
  <c r="C80" i="4"/>
  <c r="C94" i="4"/>
  <c r="C103" i="4"/>
  <c r="D76" i="4"/>
  <c r="C76" i="4"/>
  <c r="C97" i="4"/>
  <c r="C82" i="4"/>
  <c r="C91" i="4"/>
  <c r="D100" i="4"/>
  <c r="C100" i="4"/>
  <c r="D88" i="4"/>
  <c r="C88" i="4"/>
  <c r="D74" i="4"/>
  <c r="C74" i="4"/>
  <c r="D101" i="4"/>
  <c r="C101" i="4"/>
  <c r="D98" i="4"/>
  <c r="C98" i="4"/>
  <c r="C79" i="4"/>
</calcChain>
</file>

<file path=xl/sharedStrings.xml><?xml version="1.0" encoding="utf-8"?>
<sst xmlns="http://schemas.openxmlformats.org/spreadsheetml/2006/main" count="590" uniqueCount="79">
  <si>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</si>
  <si>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</si>
  <si>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</si>
  <si>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</si>
  <si>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</si>
  <si>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</si>
  <si>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</si>
  <si>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</si>
  <si>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</si>
  <si>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</si>
  <si>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</si>
  <si>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</si>
  <si>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</si>
  <si>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</si>
  <si>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</si>
  <si>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</si>
  <si>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</si>
  <si>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</si>
  <si>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</si>
  <si>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</si>
  <si>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</si>
  <si>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</si>
  <si>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</si>
  <si>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</si>
  <si>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</si>
  <si>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</si>
  <si>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</si>
  <si>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</si>
  <si>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</si>
  <si>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</si>
  <si>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</si>
  <si>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</si>
  <si>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</si>
  <si>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</si>
  <si>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</si>
  <si>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ПЕРИОД</t>
  </si>
  <si>
    <t>ВКУПНО</t>
  </si>
  <si>
    <t>`</t>
  </si>
  <si>
    <t>Area Control Error (MWh/h)</t>
  </si>
  <si>
    <t>Вкупно</t>
  </si>
  <si>
    <t>Цена на порамнување €/MWh - Мај 2022</t>
  </si>
  <si>
    <t>01.05.2022</t>
  </si>
  <si>
    <t>02.05.2022</t>
  </si>
  <si>
    <t>03.05.2022</t>
  </si>
  <si>
    <t>04.05.2022</t>
  </si>
  <si>
    <t>05.05.2022</t>
  </si>
  <si>
    <t>06.05.2022</t>
  </si>
  <si>
    <t>07.05.2022</t>
  </si>
  <si>
    <t>08.05.2022</t>
  </si>
  <si>
    <t>09.05.2022</t>
  </si>
  <si>
    <t>10.05.2022</t>
  </si>
  <si>
    <t>11.05.2022</t>
  </si>
  <si>
    <t>12.05.2022</t>
  </si>
  <si>
    <t>13.05.2022</t>
  </si>
  <si>
    <t>14.05.2022</t>
  </si>
  <si>
    <t>15.05.2022</t>
  </si>
  <si>
    <t>16.05.2022</t>
  </si>
  <si>
    <t>17.05.2022</t>
  </si>
  <si>
    <t>18.05.2022</t>
  </si>
  <si>
    <t>19.05.2022</t>
  </si>
  <si>
    <t>20.05.2022</t>
  </si>
  <si>
    <t>21.05.2022</t>
  </si>
  <si>
    <t>22.05.2022</t>
  </si>
  <si>
    <t>23.05.2022</t>
  </si>
  <si>
    <t>24.05.2022</t>
  </si>
  <si>
    <t>25.05.2022</t>
  </si>
  <si>
    <t>26.05.2022</t>
  </si>
  <si>
    <t>27.05.2022</t>
  </si>
  <si>
    <t>28.05.2022</t>
  </si>
  <si>
    <t>29.05.2022</t>
  </si>
  <si>
    <t>30.05.2022</t>
  </si>
  <si>
    <t>31.05.2022</t>
  </si>
  <si>
    <t>Цена на порамнување МКД/MWh - Мај 2022</t>
  </si>
  <si>
    <t>Ангажирана aFRR регулација за нагоре - Мај 2022</t>
  </si>
  <si>
    <t>Ангажирана aFRR регулација за надолу - Мај 2022</t>
  </si>
  <si>
    <t>Вкупно ангажирана aFRR регулација - Мај 2022</t>
  </si>
  <si>
    <t>Ангажирана mFRR регулација за нагоре - Мај 2022</t>
  </si>
  <si>
    <t>Ангажирана mFRR регулација за надолу - Мај 2022</t>
  </si>
  <si>
    <t>Вкупно ангажирана mFRR регулација - Мај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</si>
</sst>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4" fontId="17" fillId="2" borderId="46" xfId="0" applyNumberFormat="1" applyFont="1" applyFill="1" applyBorder="1" applyAlignment="1">
      <alignment horizontal="center" vertical="center"/>
    </xf>
    <xf numFmtId="4" fontId="17" fillId="2" borderId="47" xfId="0" applyNumberFormat="1" applyFont="1" applyFill="1" applyBorder="1" applyAlignment="1">
      <alignment horizontal="center" vertical="center"/>
    </xf>
    <xf numFmtId="4" fontId="17" fillId="2" borderId="48" xfId="0" applyNumberFormat="1" applyFont="1" applyFill="1" applyBorder="1" applyAlignment="1">
      <alignment horizontal="center" vertical="center"/>
    </xf>
    <xf numFmtId="2" fontId="1" fillId="4" borderId="49" xfId="0" applyNumberFormat="1" applyFont="1" applyFill="1" applyBorder="1" applyAlignment="1">
      <alignment horizontal="center" vertical="center"/>
    </xf>
    <xf numFmtId="2" fontId="16" fillId="4" borderId="50" xfId="0" applyNumberFormat="1" applyFont="1" applyFill="1" applyBorder="1" applyAlignment="1">
      <alignment horizontal="center" vertical="center" wrapText="1"/>
    </xf>
    <xf numFmtId="2" fontId="16" fillId="4" borderId="51" xfId="0" applyNumberFormat="1" applyFont="1" applyFill="1" applyBorder="1" applyAlignment="1">
      <alignment horizontal="center" vertical="center" wrapText="1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4" fontId="17" fillId="2" borderId="55" xfId="0" applyNumberFormat="1" applyFont="1" applyFill="1" applyBorder="1" applyAlignment="1">
      <alignment horizontal="center" vertical="center"/>
    </xf>
    <xf numFmtId="4" fontId="17" fillId="2" borderId="56" xfId="0" applyNumberFormat="1" applyFont="1" applyFill="1" applyBorder="1" applyAlignment="1">
      <alignment horizontal="center" vertical="center"/>
    </xf>
    <xf numFmtId="4" fontId="17" fillId="2" borderId="57" xfId="0" applyNumberFormat="1" applyFont="1" applyFill="1" applyBorder="1" applyAlignment="1">
      <alignment horizontal="center"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4" fontId="17" fillId="2" borderId="60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61" xfId="0" applyNumberFormat="1" applyFont="1" applyFill="1" applyBorder="1" applyAlignment="1">
      <alignment horizontal="center" vertical="center" wrapText="1"/>
    </xf>
    <xf numFmtId="2" fontId="16" fillId="4" borderId="62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5.Maj%202022\Izvestaj_Maj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Maj 2022"/>
    </sheetNames>
    <sheetDataSet>
      <sheetData sheetId="0"/>
      <sheetData sheetId="1">
        <row r="3">
          <cell r="D3" t="str">
            <v>Мај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2B974-E9F5-42E1-9D77-EFDBE0B07DD5}">
  <sheetPr codeName="Sheet2"/>
  <dimension ref="A2:AB137"/>
  <sheetViews>
    <sheetView tabSelected="1" topLeftCell="A62" zoomScale="80" zoomScaleNormal="80" workbookViewId="0">
      <selection activeCell="M144" sqref="M144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9" t="s">
        <v>0</v>
      </c>
      <c r="C2" s="71" t="s">
        <v>1</v>
      </c>
      <c r="D2" s="73" t="s">
        <v>40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1:28" ht="18.75" customHeight="1" thickTop="1" thickBot="1" x14ac:dyDescent="0.3">
      <c r="B3" s="70"/>
      <c r="C3" s="7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5" t="s">
        <v>41</v>
      </c>
      <c r="C4" s="6" t="s">
        <v>26</v>
      </c>
      <c r="D4" s="7">
        <v>0</v>
      </c>
      <c r="E4" s="7">
        <v>0</v>
      </c>
      <c r="F4" s="7">
        <v>0</v>
      </c>
      <c r="G4" s="7">
        <v>0</v>
      </c>
      <c r="H4" s="7">
        <v>296.15000000000003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226.11</v>
      </c>
      <c r="R4" s="7">
        <v>210.6</v>
      </c>
      <c r="S4" s="7">
        <v>208.35000000000002</v>
      </c>
      <c r="T4" s="7">
        <v>220.57213577921547</v>
      </c>
      <c r="U4" s="7">
        <v>259.41245901639348</v>
      </c>
      <c r="V4" s="7">
        <v>301.44539481342565</v>
      </c>
      <c r="W4" s="7">
        <v>338.25791366906475</v>
      </c>
      <c r="X4" s="7">
        <v>349.53732600732604</v>
      </c>
      <c r="Y4" s="7">
        <v>330.62320240220748</v>
      </c>
      <c r="Z4" s="7">
        <v>324.70820512820512</v>
      </c>
      <c r="AA4" s="8">
        <v>285.47082887066961</v>
      </c>
    </row>
    <row r="5" spans="1:28" ht="15.75" customHeight="1" x14ac:dyDescent="0.25">
      <c r="A5" s="5"/>
      <c r="B5" s="66"/>
      <c r="C5" s="6" t="s">
        <v>27</v>
      </c>
      <c r="D5" s="7">
        <v>61.8</v>
      </c>
      <c r="E5" s="7">
        <v>63.540909090909082</v>
      </c>
      <c r="F5" s="7">
        <v>59.27</v>
      </c>
      <c r="G5" s="7">
        <v>57.659999999999989</v>
      </c>
      <c r="H5" s="7">
        <v>0</v>
      </c>
      <c r="I5" s="7">
        <v>100.66</v>
      </c>
      <c r="J5" s="7">
        <v>97.5</v>
      </c>
      <c r="K5" s="7">
        <v>75.696355890774498</v>
      </c>
      <c r="L5" s="7">
        <v>56.194232191670686</v>
      </c>
      <c r="M5" s="7">
        <v>62.7678176527643</v>
      </c>
      <c r="N5" s="7">
        <v>57.785417971445241</v>
      </c>
      <c r="O5" s="7">
        <v>55.564814814814817</v>
      </c>
      <c r="P5" s="7">
        <v>54.078276460381723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8">
        <v>0</v>
      </c>
    </row>
    <row r="6" spans="1:28" ht="15" customHeight="1" x14ac:dyDescent="0.25">
      <c r="A6" s="5"/>
      <c r="B6" s="66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7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5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285.68</v>
      </c>
      <c r="R8" s="7">
        <v>0</v>
      </c>
      <c r="S8" s="7">
        <v>0</v>
      </c>
      <c r="T8" s="7">
        <v>282.29999999999995</v>
      </c>
      <c r="U8" s="7">
        <v>307.7524986331328</v>
      </c>
      <c r="V8" s="7">
        <v>334.07210970464132</v>
      </c>
      <c r="W8" s="7">
        <v>356.23670630240048</v>
      </c>
      <c r="X8" s="7">
        <v>371.98338461538464</v>
      </c>
      <c r="Y8" s="7">
        <v>329.58</v>
      </c>
      <c r="Z8" s="7">
        <v>337.65070189090346</v>
      </c>
      <c r="AA8" s="8">
        <v>285.89999999999998</v>
      </c>
    </row>
    <row r="9" spans="1:28" x14ac:dyDescent="0.25">
      <c r="A9" s="5"/>
      <c r="B9" s="66"/>
      <c r="C9" s="6" t="s">
        <v>27</v>
      </c>
      <c r="D9" s="7">
        <v>76.137935206069301</v>
      </c>
      <c r="E9" s="7">
        <v>59.96</v>
      </c>
      <c r="F9" s="7">
        <v>77.242205906083583</v>
      </c>
      <c r="G9" s="7">
        <v>96.88</v>
      </c>
      <c r="H9" s="7">
        <v>76.985913688469324</v>
      </c>
      <c r="I9" s="7">
        <v>71.372636633889769</v>
      </c>
      <c r="J9" s="7">
        <v>76.313157055155415</v>
      </c>
      <c r="K9" s="7">
        <v>110.07623835819665</v>
      </c>
      <c r="L9" s="7">
        <v>96.000815047021945</v>
      </c>
      <c r="M9" s="7">
        <v>73.931479222264585</v>
      </c>
      <c r="N9" s="7">
        <v>58.28</v>
      </c>
      <c r="O9" s="7">
        <v>56.989999999999995</v>
      </c>
      <c r="P9" s="7">
        <v>57.2</v>
      </c>
      <c r="Q9" s="7">
        <v>0</v>
      </c>
      <c r="R9" s="7">
        <v>93.830000000000013</v>
      </c>
      <c r="S9" s="7">
        <v>92.529999999999987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8">
        <v>0</v>
      </c>
    </row>
    <row r="10" spans="1:28" x14ac:dyDescent="0.25">
      <c r="A10" s="5"/>
      <c r="B10" s="66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7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5" t="s">
        <v>43</v>
      </c>
      <c r="C12" s="6" t="s">
        <v>26</v>
      </c>
      <c r="D12" s="7">
        <v>262.36052888130638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307.13999999999993</v>
      </c>
      <c r="K12" s="7">
        <v>337.54906249999999</v>
      </c>
      <c r="L12" s="7">
        <v>346.08807283482759</v>
      </c>
      <c r="M12" s="7">
        <v>317.64384226064954</v>
      </c>
      <c r="N12" s="7">
        <v>281.53809364548493</v>
      </c>
      <c r="O12" s="7">
        <v>273.61877394316241</v>
      </c>
      <c r="P12" s="7">
        <v>269.3633013771589</v>
      </c>
      <c r="Q12" s="7">
        <v>264.16792552161962</v>
      </c>
      <c r="R12" s="7">
        <v>292.33999999999997</v>
      </c>
      <c r="S12" s="7">
        <v>0</v>
      </c>
      <c r="T12" s="7">
        <v>296.99</v>
      </c>
      <c r="U12" s="7">
        <v>0</v>
      </c>
      <c r="V12" s="7">
        <v>0</v>
      </c>
      <c r="W12" s="7">
        <v>404.91</v>
      </c>
      <c r="X12" s="7">
        <v>0</v>
      </c>
      <c r="Y12" s="7">
        <v>392.66</v>
      </c>
      <c r="Z12" s="7">
        <v>379.81999999999994</v>
      </c>
      <c r="AA12" s="8">
        <v>343.41</v>
      </c>
    </row>
    <row r="13" spans="1:28" x14ac:dyDescent="0.25">
      <c r="A13" s="5"/>
      <c r="B13" s="66"/>
      <c r="C13" s="6" t="s">
        <v>27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97.769999999999982</v>
      </c>
      <c r="T13" s="7">
        <v>0</v>
      </c>
      <c r="U13" s="7">
        <v>68.535971223021576</v>
      </c>
      <c r="V13" s="7">
        <v>74.989999999999995</v>
      </c>
      <c r="W13" s="7">
        <v>0</v>
      </c>
      <c r="X13" s="7">
        <v>99.085725806451606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66"/>
      <c r="C14" s="6" t="s">
        <v>28</v>
      </c>
      <c r="D14" s="7">
        <v>0</v>
      </c>
      <c r="E14" s="7">
        <v>91.05</v>
      </c>
      <c r="F14" s="7">
        <v>92.04</v>
      </c>
      <c r="G14" s="7">
        <v>92.56</v>
      </c>
      <c r="H14" s="7">
        <v>93.52</v>
      </c>
      <c r="I14" s="7">
        <v>95.6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7"/>
      <c r="C15" s="9" t="s">
        <v>29</v>
      </c>
      <c r="D15" s="10">
        <v>0</v>
      </c>
      <c r="E15" s="10">
        <v>273.14</v>
      </c>
      <c r="F15" s="10">
        <v>276.12</v>
      </c>
      <c r="G15" s="10">
        <v>277.68</v>
      </c>
      <c r="H15" s="10">
        <v>280.56</v>
      </c>
      <c r="I15" s="10">
        <v>286.79000000000002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5" t="s">
        <v>44</v>
      </c>
      <c r="C16" s="6" t="s">
        <v>26</v>
      </c>
      <c r="D16" s="7">
        <v>273.93241263862734</v>
      </c>
      <c r="E16" s="7">
        <v>259.99333333333334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385.96333333333337</v>
      </c>
      <c r="L16" s="7">
        <v>367.625</v>
      </c>
      <c r="M16" s="7">
        <v>343.20800618238025</v>
      </c>
      <c r="N16" s="7">
        <v>317.80730617608413</v>
      </c>
      <c r="O16" s="7">
        <v>295.23080604534005</v>
      </c>
      <c r="P16" s="7">
        <v>286.04398287643033</v>
      </c>
      <c r="Q16" s="7">
        <v>286.01594579452336</v>
      </c>
      <c r="R16" s="7">
        <v>263.19</v>
      </c>
      <c r="S16" s="7">
        <v>301.10000000000002</v>
      </c>
      <c r="T16" s="7">
        <v>309.36</v>
      </c>
      <c r="U16" s="7">
        <v>350.78</v>
      </c>
      <c r="V16" s="7">
        <v>0</v>
      </c>
      <c r="W16" s="7">
        <v>0</v>
      </c>
      <c r="X16" s="7">
        <v>458.84</v>
      </c>
      <c r="Y16" s="7">
        <v>395.06000000000006</v>
      </c>
      <c r="Z16" s="7">
        <v>370.35000000000008</v>
      </c>
      <c r="AA16" s="8">
        <v>319.45937770208303</v>
      </c>
    </row>
    <row r="17" spans="1:27" x14ac:dyDescent="0.25">
      <c r="B17" s="66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74.989999999999995</v>
      </c>
      <c r="W17" s="7">
        <v>137.72</v>
      </c>
      <c r="X17" s="7">
        <v>0</v>
      </c>
      <c r="Y17" s="7">
        <v>0</v>
      </c>
      <c r="Z17" s="7">
        <v>0</v>
      </c>
      <c r="AA17" s="8">
        <v>0</v>
      </c>
    </row>
    <row r="18" spans="1:27" x14ac:dyDescent="0.25">
      <c r="B18" s="66"/>
      <c r="C18" s="6" t="s">
        <v>28</v>
      </c>
      <c r="D18" s="7">
        <v>0</v>
      </c>
      <c r="E18" s="7">
        <v>0</v>
      </c>
      <c r="F18" s="7">
        <v>100.17</v>
      </c>
      <c r="G18" s="7">
        <v>100.56</v>
      </c>
      <c r="H18" s="7">
        <v>100.57</v>
      </c>
      <c r="I18" s="7">
        <v>112.16</v>
      </c>
      <c r="J18" s="7">
        <v>128.29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7"/>
      <c r="C19" s="9" t="s">
        <v>29</v>
      </c>
      <c r="D19" s="10">
        <v>0</v>
      </c>
      <c r="E19" s="10">
        <v>0</v>
      </c>
      <c r="F19" s="10">
        <v>300.51</v>
      </c>
      <c r="G19" s="10">
        <v>301.68</v>
      </c>
      <c r="H19" s="10">
        <v>301.70999999999998</v>
      </c>
      <c r="I19" s="10">
        <v>336.48</v>
      </c>
      <c r="J19" s="10">
        <v>384.87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5" t="s">
        <v>45</v>
      </c>
      <c r="C20" s="6" t="s">
        <v>26</v>
      </c>
      <c r="D20" s="7">
        <v>305.00257234726689</v>
      </c>
      <c r="E20" s="7">
        <v>270.96291666666667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379.44</v>
      </c>
      <c r="N20" s="7">
        <v>0</v>
      </c>
      <c r="O20" s="7">
        <v>348.14</v>
      </c>
      <c r="P20" s="7">
        <v>0</v>
      </c>
      <c r="Q20" s="7">
        <v>322.56</v>
      </c>
      <c r="R20" s="7">
        <v>0</v>
      </c>
      <c r="S20" s="7">
        <v>0</v>
      </c>
      <c r="T20" s="7">
        <v>0</v>
      </c>
      <c r="U20" s="7">
        <v>343.5</v>
      </c>
      <c r="V20" s="7">
        <v>373.10000000000008</v>
      </c>
      <c r="W20" s="7">
        <v>394.50000000000006</v>
      </c>
      <c r="X20" s="7">
        <v>466.86</v>
      </c>
      <c r="Y20" s="7">
        <v>389.93999999999994</v>
      </c>
      <c r="Z20" s="7">
        <v>377.76000000000005</v>
      </c>
      <c r="AA20" s="8">
        <v>357.78</v>
      </c>
    </row>
    <row r="21" spans="1:27" x14ac:dyDescent="0.25">
      <c r="B21" s="66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127.48</v>
      </c>
      <c r="K21" s="7">
        <v>137.53</v>
      </c>
      <c r="L21" s="7">
        <v>134.01</v>
      </c>
      <c r="M21" s="7">
        <v>0</v>
      </c>
      <c r="N21" s="7">
        <v>117.52</v>
      </c>
      <c r="O21" s="7">
        <v>0</v>
      </c>
      <c r="P21" s="7">
        <v>112.55</v>
      </c>
      <c r="Q21" s="7">
        <v>0</v>
      </c>
      <c r="R21" s="7">
        <v>105.44999999999999</v>
      </c>
      <c r="S21" s="7">
        <v>110.03</v>
      </c>
      <c r="T21" s="7">
        <v>107.48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25">
      <c r="B22" s="66"/>
      <c r="C22" s="6" t="s">
        <v>28</v>
      </c>
      <c r="D22" s="7">
        <v>0</v>
      </c>
      <c r="E22" s="7">
        <v>0</v>
      </c>
      <c r="F22" s="7">
        <v>104.06</v>
      </c>
      <c r="G22" s="7">
        <v>102.55</v>
      </c>
      <c r="H22" s="7">
        <v>102.45</v>
      </c>
      <c r="I22" s="7">
        <v>110.39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7"/>
      <c r="C23" s="9" t="s">
        <v>29</v>
      </c>
      <c r="D23" s="10">
        <v>0</v>
      </c>
      <c r="E23" s="10">
        <v>0</v>
      </c>
      <c r="F23" s="10">
        <v>312.18</v>
      </c>
      <c r="G23" s="10">
        <v>307.64</v>
      </c>
      <c r="H23" s="10">
        <v>307.35000000000002</v>
      </c>
      <c r="I23" s="10">
        <v>331.16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5" t="s">
        <v>46</v>
      </c>
      <c r="C24" s="6" t="s">
        <v>26</v>
      </c>
      <c r="D24" s="7">
        <v>331.04</v>
      </c>
      <c r="E24" s="7">
        <v>0</v>
      </c>
      <c r="F24" s="7">
        <v>0</v>
      </c>
      <c r="G24" s="7">
        <v>0</v>
      </c>
      <c r="H24" s="7">
        <v>0</v>
      </c>
      <c r="I24" s="7">
        <v>284.77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312.2</v>
      </c>
      <c r="P24" s="7">
        <v>0</v>
      </c>
      <c r="Q24" s="7">
        <v>0</v>
      </c>
      <c r="R24" s="7">
        <v>0</v>
      </c>
      <c r="S24" s="7">
        <v>0</v>
      </c>
      <c r="T24" s="7">
        <v>289.05</v>
      </c>
      <c r="U24" s="7">
        <v>317.39</v>
      </c>
      <c r="V24" s="7">
        <v>358.64</v>
      </c>
      <c r="W24" s="7">
        <v>385.19</v>
      </c>
      <c r="X24" s="7">
        <v>0</v>
      </c>
      <c r="Y24" s="7">
        <v>0</v>
      </c>
      <c r="Z24" s="7">
        <v>0</v>
      </c>
      <c r="AA24" s="8">
        <v>0</v>
      </c>
    </row>
    <row r="25" spans="1:27" x14ac:dyDescent="0.25">
      <c r="B25" s="66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76.790000000000006</v>
      </c>
      <c r="K25" s="7">
        <v>137.46</v>
      </c>
      <c r="L25" s="7">
        <v>131.49</v>
      </c>
      <c r="M25" s="7">
        <v>118.4</v>
      </c>
      <c r="N25" s="7">
        <v>109.99999999999999</v>
      </c>
      <c r="O25" s="7">
        <v>0</v>
      </c>
      <c r="P25" s="7">
        <v>103.7</v>
      </c>
      <c r="Q25" s="7">
        <v>95.91</v>
      </c>
      <c r="R25" s="7">
        <v>95.01</v>
      </c>
      <c r="S25" s="7">
        <v>93.51</v>
      </c>
      <c r="T25" s="7">
        <v>0</v>
      </c>
      <c r="U25" s="7">
        <v>0</v>
      </c>
      <c r="V25" s="7">
        <v>0</v>
      </c>
      <c r="W25" s="7">
        <v>0</v>
      </c>
      <c r="X25" s="7">
        <v>131.35000000000002</v>
      </c>
      <c r="Y25" s="7">
        <v>127.96</v>
      </c>
      <c r="Z25" s="7">
        <v>123.89000000000001</v>
      </c>
      <c r="AA25" s="8">
        <v>117.72999999999999</v>
      </c>
    </row>
    <row r="26" spans="1:27" x14ac:dyDescent="0.25">
      <c r="B26" s="66"/>
      <c r="C26" s="6" t="s">
        <v>28</v>
      </c>
      <c r="D26" s="7">
        <v>0</v>
      </c>
      <c r="E26" s="7">
        <v>106.87</v>
      </c>
      <c r="F26" s="7">
        <v>103.78</v>
      </c>
      <c r="G26" s="7">
        <v>102.01</v>
      </c>
      <c r="H26" s="7">
        <v>103.29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7"/>
      <c r="C27" s="9" t="s">
        <v>29</v>
      </c>
      <c r="D27" s="10">
        <v>0</v>
      </c>
      <c r="E27" s="10">
        <v>320.61</v>
      </c>
      <c r="F27" s="10">
        <v>311.33999999999997</v>
      </c>
      <c r="G27" s="10">
        <v>306.02999999999997</v>
      </c>
      <c r="H27" s="10">
        <v>309.86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5" t="s">
        <v>47</v>
      </c>
      <c r="C28" s="6" t="s">
        <v>26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8">
        <v>0</v>
      </c>
    </row>
    <row r="29" spans="1:27" x14ac:dyDescent="0.25">
      <c r="B29" s="66"/>
      <c r="C29" s="6" t="s">
        <v>27</v>
      </c>
      <c r="D29" s="7">
        <v>74.049692726565539</v>
      </c>
      <c r="E29" s="7">
        <v>65.088000000000008</v>
      </c>
      <c r="F29" s="7">
        <v>62.217499999999994</v>
      </c>
      <c r="G29" s="7">
        <v>0</v>
      </c>
      <c r="H29" s="7">
        <v>0</v>
      </c>
      <c r="I29" s="7">
        <v>0</v>
      </c>
      <c r="J29" s="7">
        <v>100.89</v>
      </c>
      <c r="K29" s="7">
        <v>108.14</v>
      </c>
      <c r="L29" s="7">
        <v>108.52000000000001</v>
      </c>
      <c r="M29" s="7">
        <v>104.28999999999998</v>
      </c>
      <c r="N29" s="7">
        <v>63.433302990897275</v>
      </c>
      <c r="O29" s="7">
        <v>57.798887247661249</v>
      </c>
      <c r="P29" s="7">
        <v>58.798612716763003</v>
      </c>
      <c r="Q29" s="7">
        <v>55.078314606741579</v>
      </c>
      <c r="R29" s="7">
        <v>58.684772552043178</v>
      </c>
      <c r="S29" s="7">
        <v>56.575808074851601</v>
      </c>
      <c r="T29" s="7">
        <v>59.525785708608218</v>
      </c>
      <c r="U29" s="7">
        <v>69.230971446633646</v>
      </c>
      <c r="V29" s="7">
        <v>71.668038081465411</v>
      </c>
      <c r="W29" s="7">
        <v>78.414327684452005</v>
      </c>
      <c r="X29" s="7">
        <v>81.573080901366836</v>
      </c>
      <c r="Y29" s="7">
        <v>80.955711001130112</v>
      </c>
      <c r="Z29" s="7">
        <v>77.888024756585423</v>
      </c>
      <c r="AA29" s="8">
        <v>67.78661076170512</v>
      </c>
    </row>
    <row r="30" spans="1:27" x14ac:dyDescent="0.25">
      <c r="B30" s="66"/>
      <c r="C30" s="6" t="s">
        <v>28</v>
      </c>
      <c r="D30" s="7">
        <v>0</v>
      </c>
      <c r="E30" s="7">
        <v>0</v>
      </c>
      <c r="F30" s="7">
        <v>0</v>
      </c>
      <c r="G30" s="7">
        <v>100.01</v>
      </c>
      <c r="H30" s="7">
        <v>99.75</v>
      </c>
      <c r="I30" s="7">
        <v>100.05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7"/>
      <c r="C31" s="9" t="s">
        <v>29</v>
      </c>
      <c r="D31" s="10">
        <v>0</v>
      </c>
      <c r="E31" s="10">
        <v>0</v>
      </c>
      <c r="F31" s="10">
        <v>0</v>
      </c>
      <c r="G31" s="10">
        <v>300.02</v>
      </c>
      <c r="H31" s="10">
        <v>299.25</v>
      </c>
      <c r="I31" s="10">
        <v>300.14999999999998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5" t="s">
        <v>48</v>
      </c>
      <c r="C32" s="6" t="s">
        <v>26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8">
        <v>0</v>
      </c>
    </row>
    <row r="33" spans="1:27" x14ac:dyDescent="0.25">
      <c r="B33" s="66"/>
      <c r="C33" s="6" t="s">
        <v>27</v>
      </c>
      <c r="D33" s="7">
        <v>72.549526963103105</v>
      </c>
      <c r="E33" s="7">
        <v>57.989999999999995</v>
      </c>
      <c r="F33" s="7">
        <v>57.579999999999991</v>
      </c>
      <c r="G33" s="7">
        <v>55.8</v>
      </c>
      <c r="H33" s="7">
        <v>54.89</v>
      </c>
      <c r="I33" s="7">
        <v>55.820000000000007</v>
      </c>
      <c r="J33" s="7">
        <v>55.49</v>
      </c>
      <c r="K33" s="7">
        <v>76.065454545454543</v>
      </c>
      <c r="L33" s="7">
        <v>70.545232800555951</v>
      </c>
      <c r="M33" s="7">
        <v>56.29031128404668</v>
      </c>
      <c r="N33" s="7">
        <v>48.227455540355677</v>
      </c>
      <c r="O33" s="7">
        <v>40.708644067796612</v>
      </c>
      <c r="P33" s="7">
        <v>44.700239263340634</v>
      </c>
      <c r="Q33" s="7">
        <v>31.788683198618848</v>
      </c>
      <c r="R33" s="7">
        <v>29.779943321367845</v>
      </c>
      <c r="S33" s="7">
        <v>32.127667185069981</v>
      </c>
      <c r="T33" s="7">
        <v>34.320848056537102</v>
      </c>
      <c r="U33" s="7">
        <v>46.74</v>
      </c>
      <c r="V33" s="7">
        <v>65.556015896671624</v>
      </c>
      <c r="W33" s="7">
        <v>83.093890407702361</v>
      </c>
      <c r="X33" s="7">
        <v>79.879472270197653</v>
      </c>
      <c r="Y33" s="7">
        <v>73.408674579624133</v>
      </c>
      <c r="Z33" s="7">
        <v>112.96000000000001</v>
      </c>
      <c r="AA33" s="8">
        <v>108.94999999999999</v>
      </c>
    </row>
    <row r="34" spans="1:27" x14ac:dyDescent="0.25">
      <c r="B34" s="66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7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5" t="s">
        <v>49</v>
      </c>
      <c r="C36" s="6" t="s">
        <v>26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326.16000000000003</v>
      </c>
      <c r="M36" s="7">
        <v>284.97000000000003</v>
      </c>
      <c r="N36" s="7">
        <v>299.93000000000006</v>
      </c>
      <c r="O36" s="7">
        <v>292.83</v>
      </c>
      <c r="P36" s="7">
        <v>283.06999999999994</v>
      </c>
      <c r="Q36" s="7">
        <v>280.31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8">
        <v>0</v>
      </c>
    </row>
    <row r="37" spans="1:27" x14ac:dyDescent="0.25">
      <c r="B37" s="66"/>
      <c r="C37" s="6" t="s">
        <v>27</v>
      </c>
      <c r="D37" s="7">
        <v>0</v>
      </c>
      <c r="E37" s="7">
        <v>0</v>
      </c>
      <c r="F37" s="7">
        <v>58.820000000000007</v>
      </c>
      <c r="G37" s="7">
        <v>0</v>
      </c>
      <c r="H37" s="7">
        <v>0</v>
      </c>
      <c r="I37" s="7">
        <v>65.95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69.173670512476519</v>
      </c>
      <c r="S37" s="7">
        <v>91.998075393669467</v>
      </c>
      <c r="T37" s="7">
        <v>120.21999999999998</v>
      </c>
      <c r="U37" s="7">
        <v>111</v>
      </c>
      <c r="V37" s="7">
        <v>114</v>
      </c>
      <c r="W37" s="7">
        <v>131.63104188916574</v>
      </c>
      <c r="X37" s="7">
        <v>122.97</v>
      </c>
      <c r="Y37" s="7">
        <v>153.91999999999999</v>
      </c>
      <c r="Z37" s="7">
        <v>83.209718670076725</v>
      </c>
      <c r="AA37" s="8">
        <v>91.380242468772963</v>
      </c>
    </row>
    <row r="38" spans="1:27" x14ac:dyDescent="0.25">
      <c r="B38" s="66"/>
      <c r="C38" s="6" t="s">
        <v>28</v>
      </c>
      <c r="D38" s="7">
        <v>104.54</v>
      </c>
      <c r="E38" s="7">
        <v>99.61</v>
      </c>
      <c r="F38" s="7">
        <v>0</v>
      </c>
      <c r="G38" s="7">
        <v>95.56</v>
      </c>
      <c r="H38" s="7">
        <v>96.84</v>
      </c>
      <c r="I38" s="7">
        <v>0</v>
      </c>
      <c r="J38" s="7">
        <v>123.85</v>
      </c>
      <c r="K38" s="7">
        <v>144.07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7"/>
      <c r="C39" s="9" t="s">
        <v>29</v>
      </c>
      <c r="D39" s="10">
        <v>313.62</v>
      </c>
      <c r="E39" s="10">
        <v>298.82</v>
      </c>
      <c r="F39" s="10">
        <v>0</v>
      </c>
      <c r="G39" s="10">
        <v>286.67</v>
      </c>
      <c r="H39" s="10">
        <v>290.52</v>
      </c>
      <c r="I39" s="10">
        <v>0</v>
      </c>
      <c r="J39" s="10">
        <v>371.54</v>
      </c>
      <c r="K39" s="10">
        <v>432.2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5" t="s">
        <v>50</v>
      </c>
      <c r="C40" s="6" t="s">
        <v>26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8">
        <v>0</v>
      </c>
    </row>
    <row r="41" spans="1:27" x14ac:dyDescent="0.25">
      <c r="B41" s="66"/>
      <c r="C41" s="6" t="s">
        <v>27</v>
      </c>
      <c r="D41" s="7">
        <v>73.193469910371306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67.22</v>
      </c>
      <c r="K41" s="7">
        <v>0</v>
      </c>
      <c r="L41" s="7">
        <v>116.36</v>
      </c>
      <c r="M41" s="7">
        <v>105.13000000000001</v>
      </c>
      <c r="N41" s="7">
        <v>95.4</v>
      </c>
      <c r="O41" s="7">
        <v>87.049999999999983</v>
      </c>
      <c r="P41" s="7">
        <v>93.01</v>
      </c>
      <c r="Q41" s="7">
        <v>87.010000000000019</v>
      </c>
      <c r="R41" s="7">
        <v>76.2840904806786</v>
      </c>
      <c r="S41" s="7">
        <v>68.218659793814439</v>
      </c>
      <c r="T41" s="7">
        <v>90.5</v>
      </c>
      <c r="U41" s="7">
        <v>93.58</v>
      </c>
      <c r="V41" s="7">
        <v>83.609986472776455</v>
      </c>
      <c r="W41" s="7">
        <v>108.04131329246789</v>
      </c>
      <c r="X41" s="7">
        <v>167.5</v>
      </c>
      <c r="Y41" s="7">
        <v>130.6</v>
      </c>
      <c r="Z41" s="7">
        <v>100.94545454545455</v>
      </c>
      <c r="AA41" s="8">
        <v>79.065203252032518</v>
      </c>
    </row>
    <row r="42" spans="1:27" x14ac:dyDescent="0.25">
      <c r="B42" s="66"/>
      <c r="C42" s="6" t="s">
        <v>28</v>
      </c>
      <c r="D42" s="7">
        <v>0</v>
      </c>
      <c r="E42" s="7">
        <v>108.63</v>
      </c>
      <c r="F42" s="7">
        <v>92.48</v>
      </c>
      <c r="G42" s="7">
        <v>84.99</v>
      </c>
      <c r="H42" s="7">
        <v>84.5</v>
      </c>
      <c r="I42" s="7">
        <v>95.18</v>
      </c>
      <c r="J42" s="7">
        <v>0</v>
      </c>
      <c r="K42" s="7">
        <v>118.98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7"/>
      <c r="C43" s="9" t="s">
        <v>29</v>
      </c>
      <c r="D43" s="10">
        <v>0</v>
      </c>
      <c r="E43" s="10">
        <v>325.89</v>
      </c>
      <c r="F43" s="10">
        <v>277.44</v>
      </c>
      <c r="G43" s="10">
        <v>254.97</v>
      </c>
      <c r="H43" s="10">
        <v>253.5</v>
      </c>
      <c r="I43" s="10">
        <v>285.54000000000002</v>
      </c>
      <c r="J43" s="10">
        <v>0</v>
      </c>
      <c r="K43" s="10">
        <v>356.93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5" t="s">
        <v>51</v>
      </c>
      <c r="C44" s="6" t="s">
        <v>26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8">
        <v>0</v>
      </c>
    </row>
    <row r="45" spans="1:27" x14ac:dyDescent="0.25">
      <c r="B45" s="66"/>
      <c r="C45" s="6" t="s">
        <v>27</v>
      </c>
      <c r="D45" s="7">
        <v>80.399578094939827</v>
      </c>
      <c r="E45" s="7">
        <v>108.72</v>
      </c>
      <c r="F45" s="7">
        <v>63.395757575757571</v>
      </c>
      <c r="G45" s="7">
        <v>63.234000000000002</v>
      </c>
      <c r="H45" s="7">
        <v>64.56</v>
      </c>
      <c r="I45" s="7">
        <v>71.73</v>
      </c>
      <c r="J45" s="7">
        <v>112.83000000000001</v>
      </c>
      <c r="K45" s="7">
        <v>207.41000000000003</v>
      </c>
      <c r="L45" s="7">
        <v>192.04</v>
      </c>
      <c r="M45" s="7">
        <v>125.03000000000002</v>
      </c>
      <c r="N45" s="7">
        <v>112.46999999999997</v>
      </c>
      <c r="O45" s="7">
        <v>108.50000000000001</v>
      </c>
      <c r="P45" s="7">
        <v>92.22</v>
      </c>
      <c r="Q45" s="7">
        <v>92.22</v>
      </c>
      <c r="R45" s="7">
        <v>78.510623382733471</v>
      </c>
      <c r="S45" s="7">
        <v>75.336374429592539</v>
      </c>
      <c r="T45" s="7">
        <v>70.8964</v>
      </c>
      <c r="U45" s="7">
        <v>75.776521739130445</v>
      </c>
      <c r="V45" s="7">
        <v>81.316521739130437</v>
      </c>
      <c r="W45" s="7">
        <v>118.1265789473684</v>
      </c>
      <c r="X45" s="7">
        <v>127.35639999999999</v>
      </c>
      <c r="Y45" s="7">
        <v>98.106645355396779</v>
      </c>
      <c r="Z45" s="7">
        <v>91.406399999999991</v>
      </c>
      <c r="AA45" s="8">
        <v>73.37639999999999</v>
      </c>
    </row>
    <row r="46" spans="1:27" x14ac:dyDescent="0.25">
      <c r="B46" s="66"/>
      <c r="C46" s="6" t="s">
        <v>28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7"/>
      <c r="C47" s="9" t="s">
        <v>29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5" t="s">
        <v>52</v>
      </c>
      <c r="C48" s="6" t="s">
        <v>26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8">
        <v>0</v>
      </c>
    </row>
    <row r="49" spans="1:27" x14ac:dyDescent="0.25">
      <c r="B49" s="66"/>
      <c r="C49" s="6" t="s">
        <v>27</v>
      </c>
      <c r="D49" s="7">
        <v>63.836428571428577</v>
      </c>
      <c r="E49" s="7">
        <v>76.49941770805637</v>
      </c>
      <c r="F49" s="7">
        <v>59.772611012433387</v>
      </c>
      <c r="G49" s="7">
        <v>55.889700214132759</v>
      </c>
      <c r="H49" s="7">
        <v>69.872567353407291</v>
      </c>
      <c r="I49" s="7">
        <v>67.489400000000003</v>
      </c>
      <c r="J49" s="7">
        <v>75.280536015282621</v>
      </c>
      <c r="K49" s="7">
        <v>124.99999999999999</v>
      </c>
      <c r="L49" s="7">
        <v>90.34365717068421</v>
      </c>
      <c r="M49" s="7">
        <v>85.712568956192527</v>
      </c>
      <c r="N49" s="7">
        <v>62.354694681549582</v>
      </c>
      <c r="O49" s="7">
        <v>48.895000000000003</v>
      </c>
      <c r="P49" s="7">
        <v>48.895000000000003</v>
      </c>
      <c r="Q49" s="7">
        <v>48.895000000000003</v>
      </c>
      <c r="R49" s="7">
        <v>53.225771695658459</v>
      </c>
      <c r="S49" s="7">
        <v>69.942759264196212</v>
      </c>
      <c r="T49" s="7">
        <v>74.002944785276071</v>
      </c>
      <c r="U49" s="7">
        <v>79.361584211949179</v>
      </c>
      <c r="V49" s="7">
        <v>85.860325135473104</v>
      </c>
      <c r="W49" s="7">
        <v>81.806521739130446</v>
      </c>
      <c r="X49" s="7">
        <v>102.80703196347031</v>
      </c>
      <c r="Y49" s="7">
        <v>107.73031416716066</v>
      </c>
      <c r="Z49" s="7">
        <v>82.477227722772284</v>
      </c>
      <c r="AA49" s="8">
        <v>73.952016684802317</v>
      </c>
    </row>
    <row r="50" spans="1:27" x14ac:dyDescent="0.25">
      <c r="B50" s="66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7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5" t="s">
        <v>53</v>
      </c>
      <c r="C52" s="6" t="s">
        <v>26</v>
      </c>
      <c r="D52" s="7">
        <v>0</v>
      </c>
      <c r="E52" s="7">
        <v>304.07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8">
        <v>0</v>
      </c>
    </row>
    <row r="53" spans="1:27" x14ac:dyDescent="0.25">
      <c r="B53" s="66"/>
      <c r="C53" s="6" t="s">
        <v>27</v>
      </c>
      <c r="D53" s="7">
        <v>63.015161290322581</v>
      </c>
      <c r="E53" s="7">
        <v>0</v>
      </c>
      <c r="F53" s="7">
        <v>94.5</v>
      </c>
      <c r="G53" s="7">
        <v>77.803394160583949</v>
      </c>
      <c r="H53" s="7">
        <v>75.030780379041246</v>
      </c>
      <c r="I53" s="7">
        <v>72.774110606228533</v>
      </c>
      <c r="J53" s="7">
        <v>71.087935544138247</v>
      </c>
      <c r="K53" s="7">
        <v>127.83</v>
      </c>
      <c r="L53" s="7">
        <v>121.15</v>
      </c>
      <c r="M53" s="7">
        <v>112.55</v>
      </c>
      <c r="N53" s="7">
        <v>60.518175338560226</v>
      </c>
      <c r="O53" s="7">
        <v>48.851423001949321</v>
      </c>
      <c r="P53" s="7">
        <v>48.06</v>
      </c>
      <c r="Q53" s="7">
        <v>48.05</v>
      </c>
      <c r="R53" s="7">
        <v>48.05</v>
      </c>
      <c r="S53" s="7">
        <v>66.206914235190098</v>
      </c>
      <c r="T53" s="7">
        <v>57.690199231038108</v>
      </c>
      <c r="U53" s="7">
        <v>60.433333333333337</v>
      </c>
      <c r="V53" s="7">
        <v>72.168932304119153</v>
      </c>
      <c r="W53" s="7">
        <v>66.2864</v>
      </c>
      <c r="X53" s="7">
        <v>69.826399999999992</v>
      </c>
      <c r="Y53" s="7">
        <v>72.479812809689847</v>
      </c>
      <c r="Z53" s="7">
        <v>77.889603626735138</v>
      </c>
      <c r="AA53" s="8">
        <v>65.142571976967375</v>
      </c>
    </row>
    <row r="54" spans="1:27" x14ac:dyDescent="0.25">
      <c r="B54" s="66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7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5" t="s">
        <v>54</v>
      </c>
      <c r="C56" s="6" t="s">
        <v>26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8">
        <v>0</v>
      </c>
    </row>
    <row r="57" spans="1:27" x14ac:dyDescent="0.25">
      <c r="B57" s="66"/>
      <c r="C57" s="6" t="s">
        <v>27</v>
      </c>
      <c r="D57" s="7">
        <v>55.332368421052635</v>
      </c>
      <c r="E57" s="7">
        <v>54.8360480349345</v>
      </c>
      <c r="F57" s="7">
        <v>52.007040299493504</v>
      </c>
      <c r="G57" s="7">
        <v>55.120905195500811</v>
      </c>
      <c r="H57" s="7">
        <v>58.501584835301429</v>
      </c>
      <c r="I57" s="7">
        <v>60.282514261112894</v>
      </c>
      <c r="J57" s="7">
        <v>56.172650512115908</v>
      </c>
      <c r="K57" s="7">
        <v>75.67445426913514</v>
      </c>
      <c r="L57" s="7">
        <v>60.689230769230775</v>
      </c>
      <c r="M57" s="7">
        <v>57.629479149032228</v>
      </c>
      <c r="N57" s="7">
        <v>44.216644734265465</v>
      </c>
      <c r="O57" s="7">
        <v>34.020974422378494</v>
      </c>
      <c r="P57" s="7">
        <v>31.837650749013036</v>
      </c>
      <c r="Q57" s="7">
        <v>34.845564555609954</v>
      </c>
      <c r="R57" s="7">
        <v>33.675172306977466</v>
      </c>
      <c r="S57" s="7">
        <v>38.565587846763535</v>
      </c>
      <c r="T57" s="7">
        <v>48.331070875889807</v>
      </c>
      <c r="U57" s="7">
        <v>49.861004702864463</v>
      </c>
      <c r="V57" s="7">
        <v>74.732302221401184</v>
      </c>
      <c r="W57" s="7">
        <v>76.433061224489791</v>
      </c>
      <c r="X57" s="7">
        <v>90.377167019027496</v>
      </c>
      <c r="Y57" s="7">
        <v>99.968355641244301</v>
      </c>
      <c r="Z57" s="7">
        <v>86.903839162220905</v>
      </c>
      <c r="AA57" s="8">
        <v>74.61773506059339</v>
      </c>
    </row>
    <row r="58" spans="1:27" x14ac:dyDescent="0.25">
      <c r="B58" s="66"/>
      <c r="C58" s="6" t="s">
        <v>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7"/>
      <c r="C59" s="9" t="s">
        <v>29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5" t="s">
        <v>55</v>
      </c>
      <c r="C60" s="6" t="s">
        <v>26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8">
        <v>0</v>
      </c>
    </row>
    <row r="61" spans="1:27" x14ac:dyDescent="0.25">
      <c r="B61" s="66"/>
      <c r="C61" s="6" t="s">
        <v>27</v>
      </c>
      <c r="D61" s="7">
        <v>64.47</v>
      </c>
      <c r="E61" s="7">
        <v>64.554072783392229</v>
      </c>
      <c r="F61" s="7">
        <v>60.525216787465823</v>
      </c>
      <c r="G61" s="7">
        <v>58.589202453987731</v>
      </c>
      <c r="H61" s="7">
        <v>57.228926282914223</v>
      </c>
      <c r="I61" s="7">
        <v>58.601838987177409</v>
      </c>
      <c r="J61" s="7">
        <v>53.394358444243444</v>
      </c>
      <c r="K61" s="7">
        <v>55.816307999703987</v>
      </c>
      <c r="L61" s="7">
        <v>50.46297297297297</v>
      </c>
      <c r="M61" s="7">
        <v>39.818612484143301</v>
      </c>
      <c r="N61" s="7">
        <v>34.06262086304249</v>
      </c>
      <c r="O61" s="7">
        <v>29.792801926245097</v>
      </c>
      <c r="P61" s="7">
        <v>24.015641855447683</v>
      </c>
      <c r="Q61" s="7">
        <v>14.967742868075334</v>
      </c>
      <c r="R61" s="7">
        <v>6.8305241090146751</v>
      </c>
      <c r="S61" s="7">
        <v>13.926590782898391</v>
      </c>
      <c r="T61" s="7">
        <v>24.101181333823259</v>
      </c>
      <c r="U61" s="7">
        <v>42.166141124586545</v>
      </c>
      <c r="V61" s="7">
        <v>69.796401269073883</v>
      </c>
      <c r="W61" s="7">
        <v>84.478650188707178</v>
      </c>
      <c r="X61" s="7">
        <v>100.20662325875062</v>
      </c>
      <c r="Y61" s="7">
        <v>103.43314933501277</v>
      </c>
      <c r="Z61" s="7">
        <v>85.373790371724567</v>
      </c>
      <c r="AA61" s="8">
        <v>70.038544600938977</v>
      </c>
    </row>
    <row r="62" spans="1:27" x14ac:dyDescent="0.25">
      <c r="B62" s="66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7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5" t="s">
        <v>56</v>
      </c>
      <c r="C64" s="6" t="s">
        <v>26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392.22730769230776</v>
      </c>
      <c r="L64" s="7">
        <v>329.36556118754527</v>
      </c>
      <c r="M64" s="7">
        <v>300.39999999999998</v>
      </c>
      <c r="N64" s="7">
        <v>0</v>
      </c>
      <c r="O64" s="7">
        <v>0</v>
      </c>
      <c r="P64" s="7">
        <v>278.01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8">
        <v>0</v>
      </c>
    </row>
    <row r="65" spans="1:27" x14ac:dyDescent="0.25">
      <c r="B65" s="66"/>
      <c r="C65" s="6" t="s">
        <v>27</v>
      </c>
      <c r="D65" s="7">
        <v>54.05</v>
      </c>
      <c r="E65" s="7">
        <v>50.72</v>
      </c>
      <c r="F65" s="7">
        <v>50.74</v>
      </c>
      <c r="G65" s="7">
        <v>60.762794732627462</v>
      </c>
      <c r="H65" s="7">
        <v>59.02</v>
      </c>
      <c r="I65" s="7">
        <v>66.58</v>
      </c>
      <c r="J65" s="7">
        <v>78.13</v>
      </c>
      <c r="K65" s="7">
        <v>0</v>
      </c>
      <c r="L65" s="7">
        <v>0</v>
      </c>
      <c r="M65" s="7">
        <v>0</v>
      </c>
      <c r="N65" s="7">
        <v>105.31</v>
      </c>
      <c r="O65" s="7">
        <v>99.84</v>
      </c>
      <c r="P65" s="7">
        <v>0</v>
      </c>
      <c r="Q65" s="7">
        <v>105.23</v>
      </c>
      <c r="R65" s="7">
        <v>79.647020057306577</v>
      </c>
      <c r="S65" s="7">
        <v>80.569820310773991</v>
      </c>
      <c r="T65" s="7">
        <v>73.550770525528321</v>
      </c>
      <c r="U65" s="7">
        <v>84.819615082482343</v>
      </c>
      <c r="V65" s="7">
        <v>85.884911676001735</v>
      </c>
      <c r="W65" s="7">
        <v>110.09726145725026</v>
      </c>
      <c r="X65" s="7">
        <v>125.99220639199078</v>
      </c>
      <c r="Y65" s="7">
        <v>90.06</v>
      </c>
      <c r="Z65" s="7">
        <v>77.990000000000009</v>
      </c>
      <c r="AA65" s="8">
        <v>118.53</v>
      </c>
    </row>
    <row r="66" spans="1:27" x14ac:dyDescent="0.25">
      <c r="B66" s="66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7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5" t="s">
        <v>57</v>
      </c>
      <c r="C68" s="6" t="s">
        <v>26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8">
        <v>0</v>
      </c>
    </row>
    <row r="69" spans="1:27" x14ac:dyDescent="0.25">
      <c r="B69" s="66"/>
      <c r="C69" s="6" t="s">
        <v>27</v>
      </c>
      <c r="D69" s="7">
        <v>66.87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81.02</v>
      </c>
      <c r="L69" s="7">
        <v>0</v>
      </c>
      <c r="M69" s="7">
        <v>84.783076923076933</v>
      </c>
      <c r="N69" s="7">
        <v>74.450515002239143</v>
      </c>
      <c r="O69" s="7">
        <v>109.38</v>
      </c>
      <c r="P69" s="7">
        <v>83.32</v>
      </c>
      <c r="Q69" s="7">
        <v>82.848571428571418</v>
      </c>
      <c r="R69" s="7">
        <v>85.666054402560135</v>
      </c>
      <c r="S69" s="7">
        <v>87.298406838570287</v>
      </c>
      <c r="T69" s="7">
        <v>72.24508287292818</v>
      </c>
      <c r="U69" s="7">
        <v>125.18</v>
      </c>
      <c r="V69" s="7">
        <v>90.665000000000006</v>
      </c>
      <c r="W69" s="7">
        <v>94.578260869565227</v>
      </c>
      <c r="X69" s="7">
        <v>98.56107735782409</v>
      </c>
      <c r="Y69" s="7">
        <v>87.544885548343018</v>
      </c>
      <c r="Z69" s="7">
        <v>83.449237851252903</v>
      </c>
      <c r="AA69" s="8">
        <v>67.984383358098071</v>
      </c>
    </row>
    <row r="70" spans="1:27" x14ac:dyDescent="0.25">
      <c r="B70" s="66"/>
      <c r="C70" s="6" t="s">
        <v>28</v>
      </c>
      <c r="D70" s="7">
        <v>0</v>
      </c>
      <c r="E70" s="7">
        <v>97.97</v>
      </c>
      <c r="F70" s="7">
        <v>94.55</v>
      </c>
      <c r="G70" s="7">
        <v>92.53</v>
      </c>
      <c r="H70" s="7">
        <v>94.6</v>
      </c>
      <c r="I70" s="7">
        <v>101.12</v>
      </c>
      <c r="J70" s="7">
        <v>118.35</v>
      </c>
      <c r="K70" s="7">
        <v>0</v>
      </c>
      <c r="L70" s="7">
        <v>137.09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7"/>
      <c r="C71" s="9" t="s">
        <v>29</v>
      </c>
      <c r="D71" s="10">
        <v>0</v>
      </c>
      <c r="E71" s="10">
        <v>293.91000000000003</v>
      </c>
      <c r="F71" s="10">
        <v>283.64999999999998</v>
      </c>
      <c r="G71" s="10">
        <v>277.58</v>
      </c>
      <c r="H71" s="10">
        <v>283.8</v>
      </c>
      <c r="I71" s="10">
        <v>303.36</v>
      </c>
      <c r="J71" s="10">
        <v>355.05</v>
      </c>
      <c r="K71" s="10">
        <v>0</v>
      </c>
      <c r="L71" s="10">
        <v>411.26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5" t="s">
        <v>58</v>
      </c>
      <c r="C72" s="6" t="s">
        <v>26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262.35000000000002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8">
        <v>0</v>
      </c>
    </row>
    <row r="73" spans="1:27" x14ac:dyDescent="0.25">
      <c r="B73" s="66"/>
      <c r="C73" s="6" t="s">
        <v>27</v>
      </c>
      <c r="D73" s="7">
        <v>61.952399999999997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65.989999999999995</v>
      </c>
      <c r="K73" s="7">
        <v>0</v>
      </c>
      <c r="L73" s="7">
        <v>0</v>
      </c>
      <c r="M73" s="7">
        <v>105.54</v>
      </c>
      <c r="N73" s="7">
        <v>89.59</v>
      </c>
      <c r="O73" s="7">
        <v>0</v>
      </c>
      <c r="P73" s="7">
        <v>89.969999999999985</v>
      </c>
      <c r="Q73" s="7">
        <v>88.52</v>
      </c>
      <c r="R73" s="7">
        <v>88.36</v>
      </c>
      <c r="S73" s="7">
        <v>89.45</v>
      </c>
      <c r="T73" s="7">
        <v>77.97499999999998</v>
      </c>
      <c r="U73" s="7">
        <v>82.397999999999982</v>
      </c>
      <c r="V73" s="7">
        <v>93.034285714285716</v>
      </c>
      <c r="W73" s="7">
        <v>114.80000000000001</v>
      </c>
      <c r="X73" s="7">
        <v>86.93555724033358</v>
      </c>
      <c r="Y73" s="7">
        <v>76.974772854739214</v>
      </c>
      <c r="Z73" s="7">
        <v>67.726399999999998</v>
      </c>
      <c r="AA73" s="8">
        <v>73.128153580158596</v>
      </c>
    </row>
    <row r="74" spans="1:27" x14ac:dyDescent="0.25">
      <c r="B74" s="66"/>
      <c r="C74" s="6" t="s">
        <v>28</v>
      </c>
      <c r="D74" s="7">
        <v>0</v>
      </c>
      <c r="E74" s="7">
        <v>93.95</v>
      </c>
      <c r="F74" s="7">
        <v>88.12</v>
      </c>
      <c r="G74" s="7">
        <v>85.49</v>
      </c>
      <c r="H74" s="7">
        <v>86.69</v>
      </c>
      <c r="I74" s="7">
        <v>89.81</v>
      </c>
      <c r="J74" s="7">
        <v>0</v>
      </c>
      <c r="K74" s="7">
        <v>123.8</v>
      </c>
      <c r="L74" s="7">
        <v>120.65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7"/>
      <c r="C75" s="9" t="s">
        <v>29</v>
      </c>
      <c r="D75" s="10">
        <v>0</v>
      </c>
      <c r="E75" s="10">
        <v>281.83999999999997</v>
      </c>
      <c r="F75" s="10">
        <v>264.35000000000002</v>
      </c>
      <c r="G75" s="10">
        <v>256.47000000000003</v>
      </c>
      <c r="H75" s="10">
        <v>260.07</v>
      </c>
      <c r="I75" s="10">
        <v>269.42</v>
      </c>
      <c r="J75" s="10">
        <v>0</v>
      </c>
      <c r="K75" s="10">
        <v>371.4</v>
      </c>
      <c r="L75" s="10">
        <v>361.94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5" t="s">
        <v>59</v>
      </c>
      <c r="C76" s="6" t="s">
        <v>26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8">
        <v>0</v>
      </c>
    </row>
    <row r="77" spans="1:27" x14ac:dyDescent="0.25">
      <c r="B77" s="66"/>
      <c r="C77" s="6" t="s">
        <v>27</v>
      </c>
      <c r="D77" s="7">
        <v>59.102444444444437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66.7</v>
      </c>
      <c r="K77" s="7">
        <v>0</v>
      </c>
      <c r="L77" s="7">
        <v>87.257500000000007</v>
      </c>
      <c r="M77" s="7">
        <v>87.375999999999991</v>
      </c>
      <c r="N77" s="7">
        <v>75.325999999999993</v>
      </c>
      <c r="O77" s="7">
        <v>73.599999999999994</v>
      </c>
      <c r="P77" s="7">
        <v>73.185000000000002</v>
      </c>
      <c r="Q77" s="7">
        <v>72.320000000000007</v>
      </c>
      <c r="R77" s="7">
        <v>75.998120766956021</v>
      </c>
      <c r="S77" s="7">
        <v>80.020903450220928</v>
      </c>
      <c r="T77" s="7">
        <v>85.971512636740854</v>
      </c>
      <c r="U77" s="7">
        <v>96.847830215286265</v>
      </c>
      <c r="V77" s="7">
        <v>100.67955488494908</v>
      </c>
      <c r="W77" s="7">
        <v>116.50531986531986</v>
      </c>
      <c r="X77" s="7">
        <v>82.298407960199</v>
      </c>
      <c r="Y77" s="7">
        <v>75.906399999999991</v>
      </c>
      <c r="Z77" s="7">
        <v>75.463378733253208</v>
      </c>
      <c r="AA77" s="8">
        <v>72.063496125428003</v>
      </c>
    </row>
    <row r="78" spans="1:27" x14ac:dyDescent="0.25">
      <c r="B78" s="66"/>
      <c r="C78" s="6" t="s">
        <v>28</v>
      </c>
      <c r="D78" s="7">
        <v>0</v>
      </c>
      <c r="E78" s="7">
        <v>92.51</v>
      </c>
      <c r="F78" s="7">
        <v>89.97</v>
      </c>
      <c r="G78" s="7">
        <v>88.14</v>
      </c>
      <c r="H78" s="7">
        <v>88.99</v>
      </c>
      <c r="I78" s="7">
        <v>92.53</v>
      </c>
      <c r="J78" s="7">
        <v>0</v>
      </c>
      <c r="K78" s="7">
        <v>125.02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7"/>
      <c r="C79" s="9" t="s">
        <v>29</v>
      </c>
      <c r="D79" s="10">
        <v>0</v>
      </c>
      <c r="E79" s="10">
        <v>277.52</v>
      </c>
      <c r="F79" s="10">
        <v>269.91000000000003</v>
      </c>
      <c r="G79" s="10">
        <v>264.41000000000003</v>
      </c>
      <c r="H79" s="10">
        <v>266.97000000000003</v>
      </c>
      <c r="I79" s="10">
        <v>277.58999999999997</v>
      </c>
      <c r="J79" s="10">
        <v>0</v>
      </c>
      <c r="K79" s="10">
        <v>375.06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5" t="s">
        <v>60</v>
      </c>
      <c r="C80" s="6" t="s">
        <v>26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8">
        <v>268.5</v>
      </c>
    </row>
    <row r="81" spans="1:27" x14ac:dyDescent="0.25">
      <c r="B81" s="66"/>
      <c r="C81" s="6" t="s">
        <v>27</v>
      </c>
      <c r="D81" s="7">
        <v>63.35199999999999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84.11090909090909</v>
      </c>
      <c r="K81" s="7">
        <v>94.798000000000002</v>
      </c>
      <c r="L81" s="7">
        <v>91.666666666666671</v>
      </c>
      <c r="M81" s="7">
        <v>89.600000000000009</v>
      </c>
      <c r="N81" s="7">
        <v>67.755762711864406</v>
      </c>
      <c r="O81" s="7">
        <v>66.642033898305087</v>
      </c>
      <c r="P81" s="7">
        <v>65.253898305084732</v>
      </c>
      <c r="Q81" s="7">
        <v>72.573636363636354</v>
      </c>
      <c r="R81" s="7">
        <v>74.135000000000005</v>
      </c>
      <c r="S81" s="7">
        <v>75.704999999999998</v>
      </c>
      <c r="T81" s="7">
        <v>76</v>
      </c>
      <c r="U81" s="7">
        <v>86.52000000000001</v>
      </c>
      <c r="V81" s="7">
        <v>91.079999999999984</v>
      </c>
      <c r="W81" s="7">
        <v>92.399999999999991</v>
      </c>
      <c r="X81" s="7">
        <v>92.586997518610417</v>
      </c>
      <c r="Y81" s="7">
        <v>89.86480234260614</v>
      </c>
      <c r="Z81" s="7">
        <v>102.64</v>
      </c>
      <c r="AA81" s="8">
        <v>0</v>
      </c>
    </row>
    <row r="82" spans="1:27" x14ac:dyDescent="0.25">
      <c r="B82" s="66"/>
      <c r="C82" s="6" t="s">
        <v>28</v>
      </c>
      <c r="D82" s="7">
        <v>0</v>
      </c>
      <c r="E82" s="7">
        <v>97.99</v>
      </c>
      <c r="F82" s="7">
        <v>94.78</v>
      </c>
      <c r="G82" s="7">
        <v>94</v>
      </c>
      <c r="H82" s="7">
        <v>94.78</v>
      </c>
      <c r="I82" s="7">
        <v>104.31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7"/>
      <c r="C83" s="9" t="s">
        <v>29</v>
      </c>
      <c r="D83" s="10">
        <v>0</v>
      </c>
      <c r="E83" s="10">
        <v>293.97000000000003</v>
      </c>
      <c r="F83" s="10">
        <v>284.33999999999997</v>
      </c>
      <c r="G83" s="10">
        <v>282</v>
      </c>
      <c r="H83" s="10">
        <v>284.33999999999997</v>
      </c>
      <c r="I83" s="10">
        <v>312.93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5" t="s">
        <v>61</v>
      </c>
      <c r="C84" s="6" t="s">
        <v>26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8">
        <v>0</v>
      </c>
    </row>
    <row r="85" spans="1:27" x14ac:dyDescent="0.25">
      <c r="B85" s="66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47.285334040296924</v>
      </c>
      <c r="M85" s="7">
        <v>36.684878719679915</v>
      </c>
      <c r="N85" s="7">
        <v>34.604406779661012</v>
      </c>
      <c r="O85" s="7">
        <v>26.000338983050849</v>
      </c>
      <c r="P85" s="7">
        <v>13.77207482993197</v>
      </c>
      <c r="Q85" s="7">
        <v>14.515996189801072</v>
      </c>
      <c r="R85" s="7">
        <v>5.4860346248969494</v>
      </c>
      <c r="S85" s="7">
        <v>12.230469483568074</v>
      </c>
      <c r="T85" s="7">
        <v>19.445974273800271</v>
      </c>
      <c r="U85" s="7">
        <v>38.53</v>
      </c>
      <c r="V85" s="7">
        <v>79.396666666666661</v>
      </c>
      <c r="W85" s="7">
        <v>84.332370534477974</v>
      </c>
      <c r="X85" s="7">
        <v>97.152156862745102</v>
      </c>
      <c r="Y85" s="7">
        <v>106.23718432510886</v>
      </c>
      <c r="Z85" s="7">
        <v>67.699705955028421</v>
      </c>
      <c r="AA85" s="8">
        <v>107.08999999999999</v>
      </c>
    </row>
    <row r="86" spans="1:27" x14ac:dyDescent="0.25">
      <c r="B86" s="66"/>
      <c r="C86" s="6" t="s">
        <v>28</v>
      </c>
      <c r="D86" s="7">
        <v>109.54</v>
      </c>
      <c r="E86" s="7">
        <v>78.209999999999994</v>
      </c>
      <c r="F86" s="7">
        <v>76.510000000000005</v>
      </c>
      <c r="G86" s="7">
        <v>76.510000000000005</v>
      </c>
      <c r="H86" s="7">
        <v>76.510000000000005</v>
      </c>
      <c r="I86" s="7">
        <v>52.27</v>
      </c>
      <c r="J86" s="7">
        <v>58.09</v>
      </c>
      <c r="K86" s="7">
        <v>65.22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7"/>
      <c r="C87" s="9" t="s">
        <v>29</v>
      </c>
      <c r="D87" s="10">
        <v>328.61</v>
      </c>
      <c r="E87" s="10">
        <v>234.62</v>
      </c>
      <c r="F87" s="10">
        <v>229.53</v>
      </c>
      <c r="G87" s="10">
        <v>229.52</v>
      </c>
      <c r="H87" s="10">
        <v>229.53</v>
      </c>
      <c r="I87" s="10">
        <v>156.80000000000001</v>
      </c>
      <c r="J87" s="10">
        <v>174.26</v>
      </c>
      <c r="K87" s="10">
        <v>195.65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5" t="s">
        <v>62</v>
      </c>
      <c r="C88" s="6" t="s">
        <v>26</v>
      </c>
      <c r="D88" s="7">
        <v>0</v>
      </c>
      <c r="E88" s="7">
        <v>0</v>
      </c>
      <c r="F88" s="7">
        <v>258.75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224.93999999999997</v>
      </c>
      <c r="N88" s="7">
        <v>207.44</v>
      </c>
      <c r="O88" s="7">
        <v>195.20357393518199</v>
      </c>
      <c r="P88" s="7">
        <v>178.04</v>
      </c>
      <c r="Q88" s="7">
        <v>150.3986329009677</v>
      </c>
      <c r="R88" s="7">
        <v>132.42566102339737</v>
      </c>
      <c r="S88" s="7">
        <v>134.81000000000003</v>
      </c>
      <c r="T88" s="7">
        <v>0</v>
      </c>
      <c r="U88" s="7">
        <v>0</v>
      </c>
      <c r="V88" s="7">
        <v>0</v>
      </c>
      <c r="W88" s="7">
        <v>0</v>
      </c>
      <c r="X88" s="7">
        <v>328.42664739884395</v>
      </c>
      <c r="Y88" s="7">
        <v>307.90141409877594</v>
      </c>
      <c r="Z88" s="7">
        <v>290.57216187243165</v>
      </c>
      <c r="AA88" s="8">
        <v>274.16290456431534</v>
      </c>
    </row>
    <row r="89" spans="1:27" x14ac:dyDescent="0.25">
      <c r="B89" s="66"/>
      <c r="C89" s="6" t="s">
        <v>27</v>
      </c>
      <c r="D89" s="7">
        <v>93.29</v>
      </c>
      <c r="E89" s="7">
        <v>89.7</v>
      </c>
      <c r="F89" s="7">
        <v>0</v>
      </c>
      <c r="G89" s="7">
        <v>85</v>
      </c>
      <c r="H89" s="7">
        <v>85.500000000000014</v>
      </c>
      <c r="I89" s="7">
        <v>84.960000000000008</v>
      </c>
      <c r="J89" s="7">
        <v>83.47999999999999</v>
      </c>
      <c r="K89" s="7">
        <v>83.44</v>
      </c>
      <c r="L89" s="7">
        <v>80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66.599999999999994</v>
      </c>
      <c r="U89" s="7">
        <v>78.31</v>
      </c>
      <c r="V89" s="7">
        <v>97.65</v>
      </c>
      <c r="W89" s="7">
        <v>109.08000000000001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6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7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5" t="s">
        <v>63</v>
      </c>
      <c r="C92" s="6" t="s">
        <v>26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224.3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304.02</v>
      </c>
      <c r="P92" s="7">
        <v>283.32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8">
        <v>0</v>
      </c>
    </row>
    <row r="93" spans="1:27" x14ac:dyDescent="0.25">
      <c r="B93" s="66"/>
      <c r="C93" s="6" t="s">
        <v>27</v>
      </c>
      <c r="D93" s="7">
        <v>52.77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69.010000000000005</v>
      </c>
      <c r="M93" s="7">
        <v>78.625942327497413</v>
      </c>
      <c r="N93" s="7">
        <v>65.16</v>
      </c>
      <c r="O93" s="7">
        <v>0</v>
      </c>
      <c r="P93" s="7">
        <v>0</v>
      </c>
      <c r="Q93" s="7">
        <v>63.205088131609863</v>
      </c>
      <c r="R93" s="7">
        <v>51.489999999999995</v>
      </c>
      <c r="S93" s="7">
        <v>74.763936269915661</v>
      </c>
      <c r="T93" s="7">
        <v>82.591241258741263</v>
      </c>
      <c r="U93" s="7">
        <v>85.717246376811573</v>
      </c>
      <c r="V93" s="7">
        <v>90.109679780420862</v>
      </c>
      <c r="W93" s="7">
        <v>111.69334456613309</v>
      </c>
      <c r="X93" s="7">
        <v>90.13</v>
      </c>
      <c r="Y93" s="7">
        <v>75</v>
      </c>
      <c r="Z93" s="7">
        <v>73.526729404504806</v>
      </c>
      <c r="AA93" s="8">
        <v>51.16</v>
      </c>
    </row>
    <row r="94" spans="1:27" x14ac:dyDescent="0.25">
      <c r="B94" s="66"/>
      <c r="C94" s="6" t="s">
        <v>28</v>
      </c>
      <c r="D94" s="7">
        <v>0</v>
      </c>
      <c r="E94" s="7">
        <v>82.29</v>
      </c>
      <c r="F94" s="7">
        <v>79.38</v>
      </c>
      <c r="G94" s="7">
        <v>77.540000000000006</v>
      </c>
      <c r="H94" s="7">
        <v>79.099999999999994</v>
      </c>
      <c r="I94" s="7">
        <v>0</v>
      </c>
      <c r="J94" s="7">
        <v>101.35</v>
      </c>
      <c r="K94" s="7">
        <v>124.98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7"/>
      <c r="C95" s="9" t="s">
        <v>29</v>
      </c>
      <c r="D95" s="10">
        <v>0</v>
      </c>
      <c r="E95" s="10">
        <v>246.86</v>
      </c>
      <c r="F95" s="10">
        <v>238.13</v>
      </c>
      <c r="G95" s="10">
        <v>232.61</v>
      </c>
      <c r="H95" s="10">
        <v>237.3</v>
      </c>
      <c r="I95" s="10">
        <v>0</v>
      </c>
      <c r="J95" s="10">
        <v>304.05</v>
      </c>
      <c r="K95" s="10">
        <v>374.93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5" t="s">
        <v>64</v>
      </c>
      <c r="C96" s="6" t="s">
        <v>26</v>
      </c>
      <c r="D96" s="7">
        <v>304.45999999999998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8">
        <v>0</v>
      </c>
    </row>
    <row r="97" spans="1:27" x14ac:dyDescent="0.25">
      <c r="B97" s="66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62.945000000000014</v>
      </c>
      <c r="M97" s="7">
        <v>69.403905221588417</v>
      </c>
      <c r="N97" s="7">
        <v>64.670823970037461</v>
      </c>
      <c r="O97" s="7">
        <v>80.670723472668811</v>
      </c>
      <c r="P97" s="7">
        <v>65.204999999999998</v>
      </c>
      <c r="Q97" s="7">
        <v>63.905000000000001</v>
      </c>
      <c r="R97" s="7">
        <v>63.815000000000005</v>
      </c>
      <c r="S97" s="7">
        <v>69.816415094339618</v>
      </c>
      <c r="T97" s="7">
        <v>118.00999999999999</v>
      </c>
      <c r="U97" s="7">
        <v>0</v>
      </c>
      <c r="V97" s="7">
        <v>73.555000000000007</v>
      </c>
      <c r="W97" s="7">
        <v>95.136705057586369</v>
      </c>
      <c r="X97" s="7">
        <v>84.015000000000001</v>
      </c>
      <c r="Y97" s="7">
        <v>89.599555249885384</v>
      </c>
      <c r="Z97" s="7">
        <v>63.575555555555553</v>
      </c>
      <c r="AA97" s="8">
        <v>56.907058823529411</v>
      </c>
    </row>
    <row r="98" spans="1:27" x14ac:dyDescent="0.25">
      <c r="B98" s="66"/>
      <c r="C98" s="6" t="s">
        <v>28</v>
      </c>
      <c r="D98" s="7">
        <v>0</v>
      </c>
      <c r="E98" s="7">
        <v>76.5</v>
      </c>
      <c r="F98" s="7">
        <v>67.900000000000006</v>
      </c>
      <c r="G98" s="7">
        <v>61.46</v>
      </c>
      <c r="H98" s="7">
        <v>68.34</v>
      </c>
      <c r="I98" s="7">
        <v>77.98</v>
      </c>
      <c r="J98" s="7">
        <v>94.46</v>
      </c>
      <c r="K98" s="7">
        <v>108.52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117.01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7"/>
      <c r="C99" s="9" t="s">
        <v>29</v>
      </c>
      <c r="D99" s="10">
        <v>0</v>
      </c>
      <c r="E99" s="10">
        <v>229.5</v>
      </c>
      <c r="F99" s="10">
        <v>203.7</v>
      </c>
      <c r="G99" s="10">
        <v>184.38</v>
      </c>
      <c r="H99" s="10">
        <v>205.02</v>
      </c>
      <c r="I99" s="10">
        <v>233.93</v>
      </c>
      <c r="J99" s="10">
        <v>283.37</v>
      </c>
      <c r="K99" s="10">
        <v>325.56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351.02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5" t="s">
        <v>65</v>
      </c>
      <c r="C100" s="6" t="s">
        <v>26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271.97000000000003</v>
      </c>
      <c r="N100" s="7">
        <v>247.30750360750358</v>
      </c>
      <c r="O100" s="7">
        <v>267.95557669441143</v>
      </c>
      <c r="P100" s="7">
        <v>270.67659189295551</v>
      </c>
      <c r="Q100" s="7">
        <v>234.89742150968604</v>
      </c>
      <c r="R100" s="7">
        <v>238.52</v>
      </c>
      <c r="S100" s="7">
        <v>260.72000000000003</v>
      </c>
      <c r="T100" s="7">
        <v>326.07</v>
      </c>
      <c r="U100" s="7">
        <v>273.09865045302814</v>
      </c>
      <c r="V100" s="7">
        <v>256.44</v>
      </c>
      <c r="W100" s="7">
        <v>0</v>
      </c>
      <c r="X100" s="7">
        <v>0</v>
      </c>
      <c r="Y100" s="7">
        <v>0</v>
      </c>
      <c r="Z100" s="7">
        <v>0</v>
      </c>
      <c r="AA100" s="8">
        <v>0</v>
      </c>
    </row>
    <row r="101" spans="1:27" x14ac:dyDescent="0.25">
      <c r="B101" s="66"/>
      <c r="C101" s="6" t="s">
        <v>27</v>
      </c>
      <c r="D101" s="7">
        <v>57.22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71.095774647887325</v>
      </c>
      <c r="X101" s="7">
        <v>85.084951456310677</v>
      </c>
      <c r="Y101" s="7">
        <v>83.181270333075119</v>
      </c>
      <c r="Z101" s="7">
        <v>96.99</v>
      </c>
      <c r="AA101" s="8">
        <v>83.08</v>
      </c>
    </row>
    <row r="102" spans="1:27" x14ac:dyDescent="0.25">
      <c r="B102" s="66"/>
      <c r="C102" s="6" t="s">
        <v>28</v>
      </c>
      <c r="D102" s="7">
        <v>0</v>
      </c>
      <c r="E102" s="7">
        <v>90.03</v>
      </c>
      <c r="F102" s="7">
        <v>85.26</v>
      </c>
      <c r="G102" s="7">
        <v>83.96</v>
      </c>
      <c r="H102" s="7">
        <v>84.95</v>
      </c>
      <c r="I102" s="7">
        <v>89.07</v>
      </c>
      <c r="J102" s="7">
        <v>105.56</v>
      </c>
      <c r="K102" s="7">
        <v>115</v>
      </c>
      <c r="L102" s="7">
        <v>113.94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7"/>
      <c r="C103" s="9" t="s">
        <v>29</v>
      </c>
      <c r="D103" s="10">
        <v>0</v>
      </c>
      <c r="E103" s="10">
        <v>270.08999999999997</v>
      </c>
      <c r="F103" s="10">
        <v>255.77</v>
      </c>
      <c r="G103" s="10">
        <v>251.88</v>
      </c>
      <c r="H103" s="10">
        <v>254.85</v>
      </c>
      <c r="I103" s="10">
        <v>267.20999999999998</v>
      </c>
      <c r="J103" s="10">
        <v>316.67</v>
      </c>
      <c r="K103" s="10">
        <v>345</v>
      </c>
      <c r="L103" s="10">
        <v>341.82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5" t="s">
        <v>66</v>
      </c>
      <c r="C104" s="6" t="s">
        <v>26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245.43</v>
      </c>
      <c r="N104" s="7">
        <v>216.77</v>
      </c>
      <c r="O104" s="7">
        <v>272.77383033419022</v>
      </c>
      <c r="P104" s="7">
        <v>280.14911696101302</v>
      </c>
      <c r="Q104" s="7">
        <v>283.92027972027978</v>
      </c>
      <c r="R104" s="7">
        <v>275.68149568947734</v>
      </c>
      <c r="S104" s="7">
        <v>299.56090909090909</v>
      </c>
      <c r="T104" s="7">
        <v>327.11631042077192</v>
      </c>
      <c r="U104" s="7">
        <v>340.39615301491256</v>
      </c>
      <c r="V104" s="7">
        <v>341.67259259259259</v>
      </c>
      <c r="W104" s="7">
        <v>0</v>
      </c>
      <c r="X104" s="7">
        <v>0</v>
      </c>
      <c r="Y104" s="7">
        <v>400.7</v>
      </c>
      <c r="Z104" s="7">
        <v>0</v>
      </c>
      <c r="AA104" s="8">
        <v>0</v>
      </c>
    </row>
    <row r="105" spans="1:27" x14ac:dyDescent="0.25">
      <c r="B105" s="66"/>
      <c r="C105" s="6" t="s">
        <v>27</v>
      </c>
      <c r="D105" s="7">
        <v>41.295882352941177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116.57252651880424</v>
      </c>
      <c r="X105" s="7">
        <v>89.32</v>
      </c>
      <c r="Y105" s="7">
        <v>0</v>
      </c>
      <c r="Z105" s="7">
        <v>119.95999999999998</v>
      </c>
      <c r="AA105" s="8">
        <v>70.67280701754386</v>
      </c>
    </row>
    <row r="106" spans="1:27" x14ac:dyDescent="0.25">
      <c r="B106" s="66"/>
      <c r="C106" s="6" t="s">
        <v>28</v>
      </c>
      <c r="D106" s="7">
        <v>0</v>
      </c>
      <c r="E106" s="7">
        <v>54.44</v>
      </c>
      <c r="F106" s="7">
        <v>47.55</v>
      </c>
      <c r="G106" s="7">
        <v>43.54</v>
      </c>
      <c r="H106" s="7">
        <v>48.1</v>
      </c>
      <c r="I106" s="7">
        <v>47.98</v>
      </c>
      <c r="J106" s="7">
        <v>76.7</v>
      </c>
      <c r="K106" s="7">
        <v>110.75</v>
      </c>
      <c r="L106" s="7">
        <v>95.86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7"/>
      <c r="C107" s="9" t="s">
        <v>29</v>
      </c>
      <c r="D107" s="10">
        <v>0</v>
      </c>
      <c r="E107" s="10">
        <v>163.32</v>
      </c>
      <c r="F107" s="10">
        <v>142.63999999999999</v>
      </c>
      <c r="G107" s="10">
        <v>130.62</v>
      </c>
      <c r="H107" s="10">
        <v>144.29</v>
      </c>
      <c r="I107" s="10">
        <v>143.93</v>
      </c>
      <c r="J107" s="10">
        <v>230.09</v>
      </c>
      <c r="K107" s="10">
        <v>332.25</v>
      </c>
      <c r="L107" s="10">
        <v>287.57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5" t="s">
        <v>67</v>
      </c>
      <c r="C108" s="6" t="s">
        <v>26</v>
      </c>
      <c r="D108" s="7">
        <v>276.94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315.18000000000006</v>
      </c>
      <c r="P108" s="7">
        <v>292.91621526246144</v>
      </c>
      <c r="Q108" s="7">
        <v>285.90391304347821</v>
      </c>
      <c r="R108" s="7">
        <v>0</v>
      </c>
      <c r="S108" s="7">
        <v>0</v>
      </c>
      <c r="T108" s="7">
        <v>315.18</v>
      </c>
      <c r="U108" s="7">
        <v>320.42447927788021</v>
      </c>
      <c r="V108" s="7">
        <v>304.8877917414722</v>
      </c>
      <c r="W108" s="7">
        <v>372.7188930742231</v>
      </c>
      <c r="X108" s="7">
        <v>424.98678445229683</v>
      </c>
      <c r="Y108" s="7">
        <v>344.49279069767442</v>
      </c>
      <c r="Z108" s="7">
        <v>321.23799533799536</v>
      </c>
      <c r="AA108" s="8">
        <v>274.87697341513297</v>
      </c>
    </row>
    <row r="109" spans="1:27" x14ac:dyDescent="0.25">
      <c r="B109" s="66"/>
      <c r="C109" s="6" t="s">
        <v>27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102.78</v>
      </c>
      <c r="N109" s="7">
        <v>82.272422464375524</v>
      </c>
      <c r="O109" s="7">
        <v>0</v>
      </c>
      <c r="P109" s="7">
        <v>0</v>
      </c>
      <c r="Q109" s="7">
        <v>0</v>
      </c>
      <c r="R109" s="7">
        <v>56.57</v>
      </c>
      <c r="S109" s="7">
        <v>58.53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8">
        <v>0</v>
      </c>
    </row>
    <row r="110" spans="1:27" x14ac:dyDescent="0.25">
      <c r="B110" s="66"/>
      <c r="C110" s="6" t="s">
        <v>28</v>
      </c>
      <c r="D110" s="7">
        <v>0</v>
      </c>
      <c r="E110" s="7">
        <v>88.96</v>
      </c>
      <c r="F110" s="7">
        <v>63.9</v>
      </c>
      <c r="G110" s="7">
        <v>59.19</v>
      </c>
      <c r="H110" s="7">
        <v>60.61</v>
      </c>
      <c r="I110" s="7">
        <v>88.96</v>
      </c>
      <c r="J110" s="7">
        <v>105.43</v>
      </c>
      <c r="K110" s="7">
        <v>113.05</v>
      </c>
      <c r="L110" s="7">
        <v>108.95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7"/>
      <c r="C111" s="9" t="s">
        <v>29</v>
      </c>
      <c r="D111" s="10">
        <v>0</v>
      </c>
      <c r="E111" s="10">
        <v>266.87</v>
      </c>
      <c r="F111" s="10">
        <v>191.7</v>
      </c>
      <c r="G111" s="10">
        <v>177.57</v>
      </c>
      <c r="H111" s="10">
        <v>181.82</v>
      </c>
      <c r="I111" s="10">
        <v>266.88</v>
      </c>
      <c r="J111" s="10">
        <v>316.27999999999997</v>
      </c>
      <c r="K111" s="10">
        <v>339.15</v>
      </c>
      <c r="L111" s="10">
        <v>326.85000000000002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5" t="s">
        <v>68</v>
      </c>
      <c r="C112" s="6" t="s">
        <v>26</v>
      </c>
      <c r="D112" s="7">
        <v>270.93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270.93</v>
      </c>
      <c r="P112" s="7">
        <v>269.84275167785233</v>
      </c>
      <c r="Q112" s="7">
        <v>202.52</v>
      </c>
      <c r="R112" s="7">
        <v>0</v>
      </c>
      <c r="S112" s="7">
        <v>0</v>
      </c>
      <c r="T112" s="7">
        <v>211.98</v>
      </c>
      <c r="U112" s="7">
        <v>215.86999999999998</v>
      </c>
      <c r="V112" s="7">
        <v>245.10857142857145</v>
      </c>
      <c r="W112" s="7">
        <v>0</v>
      </c>
      <c r="X112" s="7">
        <v>0</v>
      </c>
      <c r="Y112" s="7">
        <v>0</v>
      </c>
      <c r="Z112" s="7">
        <v>266.01625812441966</v>
      </c>
      <c r="AA112" s="8">
        <v>0</v>
      </c>
    </row>
    <row r="113" spans="1:27" x14ac:dyDescent="0.25">
      <c r="B113" s="66"/>
      <c r="C113" s="6" t="s">
        <v>27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63.88</v>
      </c>
      <c r="M113" s="7">
        <v>75.226666666666674</v>
      </c>
      <c r="N113" s="7">
        <v>84.379589632829379</v>
      </c>
      <c r="O113" s="7">
        <v>0</v>
      </c>
      <c r="P113" s="7">
        <v>0</v>
      </c>
      <c r="Q113" s="7">
        <v>0</v>
      </c>
      <c r="R113" s="7">
        <v>65.47</v>
      </c>
      <c r="S113" s="7">
        <v>46.200563127152911</v>
      </c>
      <c r="T113" s="7">
        <v>0</v>
      </c>
      <c r="U113" s="7">
        <v>0</v>
      </c>
      <c r="V113" s="7">
        <v>0</v>
      </c>
      <c r="W113" s="7">
        <v>81.428823529411758</v>
      </c>
      <c r="X113" s="7">
        <v>75.03</v>
      </c>
      <c r="Y113" s="7">
        <v>74.945733333333337</v>
      </c>
      <c r="Z113" s="7">
        <v>0</v>
      </c>
      <c r="AA113" s="8">
        <v>59.711027479091996</v>
      </c>
    </row>
    <row r="114" spans="1:27" x14ac:dyDescent="0.25">
      <c r="B114" s="66"/>
      <c r="C114" s="6" t="s">
        <v>28</v>
      </c>
      <c r="D114" s="7">
        <v>0</v>
      </c>
      <c r="E114" s="7">
        <v>70.66</v>
      </c>
      <c r="F114" s="7">
        <v>65.510000000000005</v>
      </c>
      <c r="G114" s="7">
        <v>61.12</v>
      </c>
      <c r="H114" s="7">
        <v>67.47</v>
      </c>
      <c r="I114" s="7">
        <v>61.16</v>
      </c>
      <c r="J114" s="7">
        <v>77.510000000000005</v>
      </c>
      <c r="K114" s="7">
        <v>103.6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7"/>
      <c r="C115" s="9" t="s">
        <v>29</v>
      </c>
      <c r="D115" s="10">
        <v>0</v>
      </c>
      <c r="E115" s="10">
        <v>211.98</v>
      </c>
      <c r="F115" s="10">
        <v>196.52</v>
      </c>
      <c r="G115" s="10">
        <v>183.35</v>
      </c>
      <c r="H115" s="10">
        <v>202.41</v>
      </c>
      <c r="I115" s="10">
        <v>183.47</v>
      </c>
      <c r="J115" s="10">
        <v>232.52</v>
      </c>
      <c r="K115" s="10">
        <v>310.79000000000002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5" t="s">
        <v>69</v>
      </c>
      <c r="C116" s="6" t="s">
        <v>26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201.25899636843843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6"/>
      <c r="C117" s="6" t="s">
        <v>27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42.05</v>
      </c>
      <c r="M117" s="7">
        <v>49.647728976383682</v>
      </c>
      <c r="N117" s="7">
        <v>42</v>
      </c>
      <c r="O117" s="7">
        <v>43.928591549295781</v>
      </c>
      <c r="P117" s="7">
        <v>0</v>
      </c>
      <c r="Q117" s="7">
        <v>45.925751130018604</v>
      </c>
      <c r="R117" s="7">
        <v>39.546790494811255</v>
      </c>
      <c r="S117" s="7">
        <v>44.841246777595487</v>
      </c>
      <c r="T117" s="7">
        <v>36.665046183762762</v>
      </c>
      <c r="U117" s="7">
        <v>75</v>
      </c>
      <c r="V117" s="7">
        <v>89.78</v>
      </c>
      <c r="W117" s="7">
        <v>68.394231625835204</v>
      </c>
      <c r="X117" s="7">
        <v>75.660899001109883</v>
      </c>
      <c r="Y117" s="7">
        <v>79.050154566396671</v>
      </c>
      <c r="Z117" s="7">
        <v>74.049963686076822</v>
      </c>
      <c r="AA117" s="8">
        <v>107.48</v>
      </c>
    </row>
    <row r="118" spans="1:27" x14ac:dyDescent="0.25">
      <c r="B118" s="66"/>
      <c r="C118" s="6" t="s">
        <v>28</v>
      </c>
      <c r="D118" s="7">
        <v>82.6</v>
      </c>
      <c r="E118" s="7">
        <v>72.319999999999993</v>
      </c>
      <c r="F118" s="7">
        <v>71.64</v>
      </c>
      <c r="G118" s="7">
        <v>69.97</v>
      </c>
      <c r="H118" s="7">
        <v>70.02</v>
      </c>
      <c r="I118" s="7">
        <v>70.66</v>
      </c>
      <c r="J118" s="7">
        <v>67.069999999999993</v>
      </c>
      <c r="K118" s="7">
        <v>69.19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7"/>
      <c r="C119" s="9" t="s">
        <v>29</v>
      </c>
      <c r="D119" s="10">
        <v>247.79</v>
      </c>
      <c r="E119" s="10">
        <v>216.95</v>
      </c>
      <c r="F119" s="10">
        <v>214.91</v>
      </c>
      <c r="G119" s="10">
        <v>209.9</v>
      </c>
      <c r="H119" s="10">
        <v>210.06</v>
      </c>
      <c r="I119" s="10">
        <v>211.98</v>
      </c>
      <c r="J119" s="10">
        <v>201.21</v>
      </c>
      <c r="K119" s="10">
        <v>207.56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5" t="s">
        <v>70</v>
      </c>
      <c r="C120" s="6" t="s">
        <v>26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8">
        <v>0</v>
      </c>
    </row>
    <row r="121" spans="1:27" x14ac:dyDescent="0.25">
      <c r="B121" s="66"/>
      <c r="C121" s="6" t="s">
        <v>27</v>
      </c>
      <c r="D121" s="7">
        <v>70.710164997053639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130.13999999999999</v>
      </c>
      <c r="M121" s="7">
        <v>116.46</v>
      </c>
      <c r="N121" s="7">
        <v>81.17647058823529</v>
      </c>
      <c r="O121" s="7">
        <v>85.704171122994651</v>
      </c>
      <c r="P121" s="7">
        <v>80.129815745393628</v>
      </c>
      <c r="Q121" s="7">
        <v>62.25</v>
      </c>
      <c r="R121" s="7">
        <v>75.374515688949515</v>
      </c>
      <c r="S121" s="7">
        <v>78.538753056234725</v>
      </c>
      <c r="T121" s="7">
        <v>71.89772727272728</v>
      </c>
      <c r="U121" s="7">
        <v>112.85</v>
      </c>
      <c r="V121" s="7">
        <v>120.68</v>
      </c>
      <c r="W121" s="7">
        <v>124.16682977257065</v>
      </c>
      <c r="X121" s="7">
        <v>90.15</v>
      </c>
      <c r="Y121" s="7">
        <v>79.94</v>
      </c>
      <c r="Z121" s="7">
        <v>73.099999999999994</v>
      </c>
      <c r="AA121" s="8">
        <v>87.07356174422867</v>
      </c>
    </row>
    <row r="122" spans="1:27" x14ac:dyDescent="0.25">
      <c r="B122" s="66"/>
      <c r="C122" s="6" t="s">
        <v>28</v>
      </c>
      <c r="D122" s="7">
        <v>0</v>
      </c>
      <c r="E122" s="7">
        <v>97.36</v>
      </c>
      <c r="F122" s="7">
        <v>96.33</v>
      </c>
      <c r="G122" s="7">
        <v>92.25</v>
      </c>
      <c r="H122" s="7">
        <v>91.46</v>
      </c>
      <c r="I122" s="7">
        <v>97.87</v>
      </c>
      <c r="J122" s="7">
        <v>115.34</v>
      </c>
      <c r="K122" s="7">
        <v>128.97999999999999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7"/>
      <c r="C123" s="9" t="s">
        <v>29</v>
      </c>
      <c r="D123" s="10">
        <v>0</v>
      </c>
      <c r="E123" s="10">
        <v>292.08</v>
      </c>
      <c r="F123" s="10">
        <v>288.98</v>
      </c>
      <c r="G123" s="10">
        <v>276.75</v>
      </c>
      <c r="H123" s="10">
        <v>274.38</v>
      </c>
      <c r="I123" s="10">
        <v>293.61</v>
      </c>
      <c r="J123" s="10">
        <v>346.02</v>
      </c>
      <c r="K123" s="10">
        <v>386.93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5" t="s">
        <v>71</v>
      </c>
      <c r="C124" s="6" t="s">
        <v>26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303.64999999999998</v>
      </c>
      <c r="O124" s="7">
        <v>0</v>
      </c>
      <c r="P124" s="7">
        <v>288.69</v>
      </c>
      <c r="Q124" s="7">
        <v>321.23</v>
      </c>
      <c r="R124" s="7">
        <v>293.57118121527157</v>
      </c>
      <c r="S124" s="7">
        <v>273.02760491819936</v>
      </c>
      <c r="T124" s="7">
        <v>315.9992134395028</v>
      </c>
      <c r="U124" s="7">
        <v>306.75382352941182</v>
      </c>
      <c r="V124" s="7">
        <v>308.2</v>
      </c>
      <c r="W124" s="7">
        <v>0</v>
      </c>
      <c r="X124" s="7">
        <v>0</v>
      </c>
      <c r="Y124" s="7">
        <v>0</v>
      </c>
      <c r="Z124" s="7">
        <v>0</v>
      </c>
      <c r="AA124" s="8">
        <v>342.54</v>
      </c>
    </row>
    <row r="125" spans="1:27" x14ac:dyDescent="0.25">
      <c r="B125" s="66"/>
      <c r="C125" s="6" t="s">
        <v>27</v>
      </c>
      <c r="D125" s="7">
        <v>100.46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68.60499999999999</v>
      </c>
      <c r="K125" s="7">
        <v>0</v>
      </c>
      <c r="L125" s="7">
        <v>121.56999999999998</v>
      </c>
      <c r="M125" s="7">
        <v>112.95</v>
      </c>
      <c r="N125" s="7">
        <v>0</v>
      </c>
      <c r="O125" s="7">
        <v>58.88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136.83000000000001</v>
      </c>
      <c r="X125" s="7">
        <v>146.59</v>
      </c>
      <c r="Y125" s="7">
        <v>127.21000000000001</v>
      </c>
      <c r="Z125" s="7">
        <v>120.01000000000002</v>
      </c>
      <c r="AA125" s="8">
        <v>0</v>
      </c>
    </row>
    <row r="126" spans="1:27" x14ac:dyDescent="0.25">
      <c r="B126" s="66"/>
      <c r="C126" s="6" t="s">
        <v>28</v>
      </c>
      <c r="D126" s="7">
        <v>0</v>
      </c>
      <c r="E126" s="7">
        <v>91.5</v>
      </c>
      <c r="F126" s="7">
        <v>89.81</v>
      </c>
      <c r="G126" s="7">
        <v>88.51</v>
      </c>
      <c r="H126" s="7">
        <v>90.01</v>
      </c>
      <c r="I126" s="7">
        <v>98</v>
      </c>
      <c r="J126" s="7">
        <v>0</v>
      </c>
      <c r="K126" s="7">
        <v>123.89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68"/>
      <c r="C127" s="12" t="s">
        <v>29</v>
      </c>
      <c r="D127" s="13">
        <v>0</v>
      </c>
      <c r="E127" s="13">
        <v>274.5</v>
      </c>
      <c r="F127" s="13">
        <v>269.43</v>
      </c>
      <c r="G127" s="13">
        <v>265.52999999999997</v>
      </c>
      <c r="H127" s="13">
        <v>270.02</v>
      </c>
      <c r="I127" s="13">
        <v>293.99</v>
      </c>
      <c r="J127" s="13">
        <v>0</v>
      </c>
      <c r="K127" s="13">
        <v>371.66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5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0E11B-DFB4-4A45-853B-0ED04755C87D}">
  <sheetPr codeName="Sheet16"/>
  <dimension ref="A1:E131"/>
  <sheetViews>
    <sheetView workbookViewId="0">
      <selection activeCell="K15" sqref="K15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6" t="s">
        <v>30</v>
      </c>
      <c r="B1" s="17" t="s">
        <v>31</v>
      </c>
      <c r="C1" s="17" t="s">
        <v>32</v>
      </c>
      <c r="D1" s="18" t="s">
        <v>33</v>
      </c>
      <c r="E1"/>
    </row>
    <row r="2" spans="1:5" ht="15" customHeight="1" thickTop="1" thickBot="1" x14ac:dyDescent="0.3">
      <c r="A2" s="19" t="str">
        <f>'Angazirana aFRR energija'!B4</f>
        <v>01.05.2022</v>
      </c>
      <c r="B2" s="20" t="s">
        <v>34</v>
      </c>
      <c r="C2" s="20">
        <v>1</v>
      </c>
      <c r="D2" s="21">
        <v>61.542999999999999</v>
      </c>
    </row>
    <row r="3" spans="1:5" ht="15" customHeight="1" thickTop="1" thickBot="1" x14ac:dyDescent="0.3">
      <c r="A3" s="19" t="str">
        <f>'Angazirana aFRR energija'!B5</f>
        <v>02.05.2022</v>
      </c>
      <c r="B3" s="20" t="s">
        <v>34</v>
      </c>
      <c r="C3" s="20">
        <v>1</v>
      </c>
      <c r="D3" s="21">
        <v>61.542999999999999</v>
      </c>
    </row>
    <row r="4" spans="1:5" ht="15.75" customHeight="1" thickTop="1" thickBot="1" x14ac:dyDescent="0.3">
      <c r="A4" s="19" t="str">
        <f>'Angazirana aFRR energija'!B6</f>
        <v>03.05.2022</v>
      </c>
      <c r="B4" s="20" t="s">
        <v>34</v>
      </c>
      <c r="C4" s="20">
        <v>1</v>
      </c>
      <c r="D4" s="21">
        <v>61.542999999999999</v>
      </c>
    </row>
    <row r="5" spans="1:5" ht="15" customHeight="1" thickTop="1" thickBot="1" x14ac:dyDescent="0.3">
      <c r="A5" s="19" t="str">
        <f>'Angazirana aFRR energija'!B7</f>
        <v>04.05.2022</v>
      </c>
      <c r="B5" s="20" t="s">
        <v>34</v>
      </c>
      <c r="C5" s="20">
        <v>1</v>
      </c>
      <c r="D5" s="21">
        <v>61.568300000000001</v>
      </c>
    </row>
    <row r="6" spans="1:5" ht="15" customHeight="1" thickTop="1" thickBot="1" x14ac:dyDescent="0.3">
      <c r="A6" s="19" t="str">
        <f>'Angazirana aFRR energija'!B8</f>
        <v>05.05.2022</v>
      </c>
      <c r="B6" s="20" t="s">
        <v>34</v>
      </c>
      <c r="C6" s="20">
        <v>1</v>
      </c>
      <c r="D6" s="21">
        <v>61.598999999999997</v>
      </c>
    </row>
    <row r="7" spans="1:5" ht="15" customHeight="1" thickTop="1" thickBot="1" x14ac:dyDescent="0.3">
      <c r="A7" s="19" t="str">
        <f>'Angazirana aFRR energija'!B9</f>
        <v>06.05.2022</v>
      </c>
      <c r="B7" s="20" t="s">
        <v>34</v>
      </c>
      <c r="C7" s="20">
        <v>1</v>
      </c>
      <c r="D7" s="21">
        <v>61.6616</v>
      </c>
    </row>
    <row r="8" spans="1:5" ht="15.75" customHeight="1" thickTop="1" thickBot="1" x14ac:dyDescent="0.3">
      <c r="A8" s="19" t="str">
        <f>'Angazirana aFRR energija'!B10</f>
        <v>07.05.2022</v>
      </c>
      <c r="B8" s="20" t="s">
        <v>34</v>
      </c>
      <c r="C8" s="20">
        <v>1</v>
      </c>
      <c r="D8" s="21">
        <v>61.687800000000003</v>
      </c>
    </row>
    <row r="9" spans="1:5" ht="15" customHeight="1" thickTop="1" thickBot="1" x14ac:dyDescent="0.3">
      <c r="A9" s="19" t="str">
        <f>'Angazirana aFRR energija'!B11</f>
        <v>08.05.2022</v>
      </c>
      <c r="B9" s="20" t="s">
        <v>34</v>
      </c>
      <c r="C9" s="20">
        <v>1</v>
      </c>
      <c r="D9" s="21">
        <v>61.687800000000003</v>
      </c>
    </row>
    <row r="10" spans="1:5" ht="15" customHeight="1" thickTop="1" thickBot="1" x14ac:dyDescent="0.3">
      <c r="A10" s="19" t="str">
        <f>'Angazirana aFRR energija'!B12</f>
        <v>09.05.2022</v>
      </c>
      <c r="B10" s="20" t="s">
        <v>34</v>
      </c>
      <c r="C10" s="20">
        <v>1</v>
      </c>
      <c r="D10" s="21">
        <v>61.687800000000003</v>
      </c>
    </row>
    <row r="11" spans="1:5" ht="15" customHeight="1" thickTop="1" thickBot="1" x14ac:dyDescent="0.3">
      <c r="A11" s="19" t="str">
        <f>'Angazirana aFRR energija'!B13</f>
        <v>10.05.2022</v>
      </c>
      <c r="B11" s="20" t="s">
        <v>34</v>
      </c>
      <c r="C11" s="20">
        <v>1</v>
      </c>
      <c r="D11" s="21">
        <v>61.695799999999998</v>
      </c>
    </row>
    <row r="12" spans="1:5" ht="15.75" customHeight="1" thickTop="1" thickBot="1" x14ac:dyDescent="0.3">
      <c r="A12" s="19" t="str">
        <f>'Angazirana aFRR energija'!B14</f>
        <v>11.05.2022</v>
      </c>
      <c r="B12" s="20" t="s">
        <v>34</v>
      </c>
      <c r="C12" s="20">
        <v>1</v>
      </c>
      <c r="D12" s="21">
        <v>61.695</v>
      </c>
    </row>
    <row r="13" spans="1:5" ht="15" customHeight="1" thickTop="1" thickBot="1" x14ac:dyDescent="0.3">
      <c r="A13" s="19" t="str">
        <f>'Angazirana aFRR energija'!B15</f>
        <v>12.05.2022</v>
      </c>
      <c r="B13" s="20" t="s">
        <v>34</v>
      </c>
      <c r="C13" s="20">
        <v>1</v>
      </c>
      <c r="D13" s="21">
        <v>61.695</v>
      </c>
    </row>
    <row r="14" spans="1:5" ht="15" customHeight="1" thickTop="1" thickBot="1" x14ac:dyDescent="0.3">
      <c r="A14" s="19" t="str">
        <f>'Angazirana aFRR energija'!B16</f>
        <v>13.05.2022</v>
      </c>
      <c r="B14" s="20" t="s">
        <v>34</v>
      </c>
      <c r="C14" s="20">
        <v>1</v>
      </c>
      <c r="D14" s="21">
        <v>61.695</v>
      </c>
    </row>
    <row r="15" spans="1:5" ht="15" customHeight="1" thickTop="1" thickBot="1" x14ac:dyDescent="0.3">
      <c r="A15" s="19" t="str">
        <f>'Angazirana aFRR energija'!B17</f>
        <v>14.05.2022</v>
      </c>
      <c r="B15" s="20" t="s">
        <v>34</v>
      </c>
      <c r="C15" s="20">
        <v>1</v>
      </c>
      <c r="D15" s="21">
        <v>61.695</v>
      </c>
    </row>
    <row r="16" spans="1:5" ht="15.75" customHeight="1" thickTop="1" thickBot="1" x14ac:dyDescent="0.3">
      <c r="A16" s="19" t="str">
        <f>'Angazirana aFRR energija'!B18</f>
        <v>15.05.2022</v>
      </c>
      <c r="B16" s="20" t="s">
        <v>34</v>
      </c>
      <c r="C16" s="20">
        <v>1</v>
      </c>
      <c r="D16" s="21">
        <v>61.695</v>
      </c>
    </row>
    <row r="17" spans="1:4" ht="15" customHeight="1" thickTop="1" thickBot="1" x14ac:dyDescent="0.3">
      <c r="A17" s="19" t="str">
        <f>'Angazirana aFRR energija'!B19</f>
        <v>16.05.2022</v>
      </c>
      <c r="B17" s="20" t="s">
        <v>34</v>
      </c>
      <c r="C17" s="20">
        <v>1</v>
      </c>
      <c r="D17" s="21">
        <v>61.695</v>
      </c>
    </row>
    <row r="18" spans="1:4" ht="15" customHeight="1" thickTop="1" thickBot="1" x14ac:dyDescent="0.3">
      <c r="A18" s="19" t="str">
        <f>'Angazirana aFRR energija'!B20</f>
        <v>17.05.2022</v>
      </c>
      <c r="B18" s="20" t="s">
        <v>34</v>
      </c>
      <c r="C18" s="20">
        <v>1</v>
      </c>
      <c r="D18" s="21">
        <v>61.695</v>
      </c>
    </row>
    <row r="19" spans="1:4" ht="15" customHeight="1" thickTop="1" thickBot="1" x14ac:dyDescent="0.3">
      <c r="A19" s="19" t="str">
        <f>'Angazirana aFRR energija'!B21</f>
        <v>18.05.2022</v>
      </c>
      <c r="B19" s="20" t="s">
        <v>34</v>
      </c>
      <c r="C19" s="20">
        <v>1</v>
      </c>
      <c r="D19" s="21">
        <v>61.695</v>
      </c>
    </row>
    <row r="20" spans="1:4" ht="15.75" customHeight="1" thickTop="1" thickBot="1" x14ac:dyDescent="0.3">
      <c r="A20" s="19" t="str">
        <f>'Angazirana aFRR energija'!B22</f>
        <v>19.05.2022</v>
      </c>
      <c r="B20" s="20" t="s">
        <v>34</v>
      </c>
      <c r="C20" s="20">
        <v>1</v>
      </c>
      <c r="D20" s="21">
        <v>61.694899999999997</v>
      </c>
    </row>
    <row r="21" spans="1:4" ht="15" customHeight="1" thickTop="1" thickBot="1" x14ac:dyDescent="0.3">
      <c r="A21" s="19" t="str">
        <f>'Angazirana aFRR energija'!B23</f>
        <v>20.05.2022</v>
      </c>
      <c r="B21" s="20" t="s">
        <v>34</v>
      </c>
      <c r="C21" s="20">
        <v>1</v>
      </c>
      <c r="D21" s="21">
        <v>61.694899999999997</v>
      </c>
    </row>
    <row r="22" spans="1:4" ht="15.75" customHeight="1" thickTop="1" thickBot="1" x14ac:dyDescent="0.3">
      <c r="A22" s="19" t="str">
        <f>'Angazirana aFRR energija'!B24</f>
        <v>21.05.2022</v>
      </c>
      <c r="B22" s="20" t="s">
        <v>34</v>
      </c>
      <c r="C22" s="20">
        <v>1</v>
      </c>
      <c r="D22" s="21">
        <v>61.695</v>
      </c>
    </row>
    <row r="23" spans="1:4" ht="15" customHeight="1" thickTop="1" thickBot="1" x14ac:dyDescent="0.3">
      <c r="A23" s="19" t="str">
        <f>'Angazirana aFRR energija'!B25</f>
        <v>22.05.2022</v>
      </c>
      <c r="B23" s="20" t="s">
        <v>34</v>
      </c>
      <c r="C23" s="20">
        <v>1</v>
      </c>
      <c r="D23" s="21">
        <v>61.695</v>
      </c>
    </row>
    <row r="24" spans="1:4" ht="15.75" customHeight="1" thickTop="1" thickBot="1" x14ac:dyDescent="0.3">
      <c r="A24" s="19" t="str">
        <f>'Angazirana aFRR energija'!B26</f>
        <v>23.05.2022</v>
      </c>
      <c r="B24" s="20" t="s">
        <v>34</v>
      </c>
      <c r="C24" s="20">
        <v>1</v>
      </c>
      <c r="D24" s="21">
        <v>61.695</v>
      </c>
    </row>
    <row r="25" spans="1:4" ht="15" customHeight="1" thickTop="1" thickBot="1" x14ac:dyDescent="0.3">
      <c r="A25" s="19" t="str">
        <f>'Angazirana aFRR energija'!B27</f>
        <v>24.05.2022</v>
      </c>
      <c r="B25" s="20" t="s">
        <v>34</v>
      </c>
      <c r="C25" s="20">
        <v>1</v>
      </c>
      <c r="D25" s="21">
        <v>61.695</v>
      </c>
    </row>
    <row r="26" spans="1:4" ht="15" customHeight="1" thickTop="1" thickBot="1" x14ac:dyDescent="0.3">
      <c r="A26" s="19" t="str">
        <f>'Angazirana aFRR energija'!B28</f>
        <v>25.05.2022</v>
      </c>
      <c r="B26" s="20" t="s">
        <v>34</v>
      </c>
      <c r="C26" s="20">
        <v>1</v>
      </c>
      <c r="D26" s="21">
        <v>61.695</v>
      </c>
    </row>
    <row r="27" spans="1:4" ht="16.5" customHeight="1" thickTop="1" thickBot="1" x14ac:dyDescent="0.3">
      <c r="A27" s="19" t="str">
        <f>'Angazirana aFRR energija'!B29</f>
        <v>26.05.2022</v>
      </c>
      <c r="B27" s="20" t="s">
        <v>34</v>
      </c>
      <c r="C27" s="20">
        <v>1</v>
      </c>
      <c r="D27" s="21">
        <v>61.695</v>
      </c>
    </row>
    <row r="28" spans="1:4" ht="17.25" thickTop="1" thickBot="1" x14ac:dyDescent="0.3">
      <c r="A28" s="19" t="str">
        <f>'Angazirana aFRR energija'!B30</f>
        <v>27.05.2022</v>
      </c>
      <c r="B28" s="20" t="s">
        <v>34</v>
      </c>
      <c r="C28" s="20">
        <v>1</v>
      </c>
      <c r="D28" s="21">
        <v>61.695</v>
      </c>
    </row>
    <row r="29" spans="1:4" ht="17.25" thickTop="1" thickBot="1" x14ac:dyDescent="0.3">
      <c r="A29" s="19" t="str">
        <f>'Angazirana aFRR energija'!B31</f>
        <v>28.05.2022</v>
      </c>
      <c r="B29" s="20" t="s">
        <v>34</v>
      </c>
      <c r="C29" s="20">
        <v>1</v>
      </c>
      <c r="D29" s="21">
        <v>61.695</v>
      </c>
    </row>
    <row r="30" spans="1:4" ht="17.25" thickTop="1" thickBot="1" x14ac:dyDescent="0.3">
      <c r="A30" s="19" t="str">
        <f>'Angazirana aFRR energija'!B32</f>
        <v>29.05.2022</v>
      </c>
      <c r="B30" s="20" t="s">
        <v>34</v>
      </c>
      <c r="C30" s="20">
        <v>1</v>
      </c>
      <c r="D30" s="21">
        <v>61.695</v>
      </c>
    </row>
    <row r="31" spans="1:4" ht="17.25" thickTop="1" thickBot="1" x14ac:dyDescent="0.3">
      <c r="A31" s="19" t="str">
        <f>'Angazirana aFRR energija'!B33</f>
        <v>30.05.2022</v>
      </c>
      <c r="B31" s="20" t="s">
        <v>34</v>
      </c>
      <c r="C31" s="20">
        <v>1</v>
      </c>
      <c r="D31" s="21">
        <v>61.695</v>
      </c>
    </row>
    <row r="32" spans="1:4" ht="16.5" thickTop="1" x14ac:dyDescent="0.25">
      <c r="A32" s="22" t="str">
        <f>'Angazirana aFRR energija'!B34</f>
        <v>31.05.2022</v>
      </c>
      <c r="B32" s="23" t="s">
        <v>34</v>
      </c>
      <c r="C32" s="23">
        <v>1</v>
      </c>
      <c r="D32" s="24">
        <v>61.695</v>
      </c>
    </row>
    <row r="131" spans="5:5" x14ac:dyDescent="0.25">
      <c r="E131" s="25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40077-F881-47A2-AB3B-B71E4BEB3007}">
  <sheetPr codeName="Sheet19">
    <pageSetUpPr fitToPage="1"/>
  </sheetPr>
  <dimension ref="B2:AA127"/>
  <sheetViews>
    <sheetView topLeftCell="A50" zoomScale="70" zoomScaleNormal="70" workbookViewId="0">
      <selection activeCell="D96" sqref="D96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18.85546875" style="1" customWidth="1"/>
    <col min="4" max="27" width="12.140625" style="1" bestFit="1" customWidth="1"/>
    <col min="28" max="16384" width="8.85546875" style="1"/>
  </cols>
  <sheetData>
    <row r="2" spans="2:27" ht="30.75" customHeight="1" thickBot="1" x14ac:dyDescent="0.3">
      <c r="B2" s="69" t="s">
        <v>0</v>
      </c>
      <c r="C2" s="71" t="s">
        <v>1</v>
      </c>
      <c r="D2" s="73" t="s">
        <v>72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2:27" ht="25.5" customHeight="1" thickTop="1" thickBot="1" x14ac:dyDescent="0.3">
      <c r="B3" s="70"/>
      <c r="C3" s="7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6" t="s">
        <v>25</v>
      </c>
    </row>
    <row r="4" spans="2:27" ht="15.75" thickTop="1" x14ac:dyDescent="0.25">
      <c r="B4" s="65" t="str">
        <f>'Cena na poramnuvanje'!B4:B7</f>
        <v>01.05.2022</v>
      </c>
      <c r="C4" s="6" t="s">
        <v>26</v>
      </c>
      <c r="D4" s="27">
        <f>'Cena na poramnuvanje'!D4*'Sreden kurs'!$D$2</f>
        <v>0</v>
      </c>
      <c r="E4" s="27">
        <f>'Cena na poramnuvanje'!E4*'Sreden kurs'!$D$2</f>
        <v>0</v>
      </c>
      <c r="F4" s="27">
        <f>'Cena na poramnuvanje'!F4*'Sreden kurs'!$D$2</f>
        <v>0</v>
      </c>
      <c r="G4" s="27">
        <f>'Cena na poramnuvanje'!G4*'Sreden kurs'!$D$2</f>
        <v>0</v>
      </c>
      <c r="H4" s="27">
        <f>'Cena na poramnuvanje'!H4*'Sreden kurs'!$D$2</f>
        <v>18225.959450000002</v>
      </c>
      <c r="I4" s="27">
        <f>'Cena na poramnuvanje'!I4*'Sreden kurs'!$D$2</f>
        <v>0</v>
      </c>
      <c r="J4" s="27">
        <f>'Cena na poramnuvanje'!J4*'Sreden kurs'!$D$2</f>
        <v>0</v>
      </c>
      <c r="K4" s="27">
        <f>'Cena na poramnuvanje'!K4*'Sreden kurs'!$D$2</f>
        <v>0</v>
      </c>
      <c r="L4" s="27">
        <f>'Cena na poramnuvanje'!L4*'Sreden kurs'!$D$2</f>
        <v>0</v>
      </c>
      <c r="M4" s="27">
        <f>'Cena na poramnuvanje'!M4*'Sreden kurs'!$D$2</f>
        <v>0</v>
      </c>
      <c r="N4" s="27">
        <f>'Cena na poramnuvanje'!N4*'Sreden kurs'!$D$2</f>
        <v>0</v>
      </c>
      <c r="O4" s="27">
        <f>'Cena na poramnuvanje'!O4*'Sreden kurs'!$D$2</f>
        <v>0</v>
      </c>
      <c r="P4" s="27">
        <f>'Cena na poramnuvanje'!P4*'Sreden kurs'!$D$2</f>
        <v>0</v>
      </c>
      <c r="Q4" s="27">
        <f>'Cena na poramnuvanje'!Q4*'Sreden kurs'!$D$2</f>
        <v>13915.487730000001</v>
      </c>
      <c r="R4" s="27">
        <f>'Cena na poramnuvanje'!R4*'Sreden kurs'!$D$2</f>
        <v>12960.9558</v>
      </c>
      <c r="S4" s="27">
        <f>'Cena na poramnuvanje'!S4*'Sreden kurs'!$D$2</f>
        <v>12822.484050000001</v>
      </c>
      <c r="T4" s="27">
        <f>'Cena na poramnuvanje'!T4*'Sreden kurs'!$D$2</f>
        <v>13574.670952260258</v>
      </c>
      <c r="U4" s="27">
        <f>'Cena na poramnuvanje'!U4*'Sreden kurs'!$D$2</f>
        <v>15965.020965245903</v>
      </c>
      <c r="V4" s="27">
        <f>'Cena na poramnuvanje'!V4*'Sreden kurs'!$D$2</f>
        <v>18551.853933002654</v>
      </c>
      <c r="W4" s="27">
        <f>'Cena na poramnuvanje'!W4*'Sreden kurs'!$D$2</f>
        <v>20817.406780935253</v>
      </c>
      <c r="X4" s="27">
        <f>'Cena na poramnuvanje'!X4*'Sreden kurs'!$D$2</f>
        <v>21511.575654468867</v>
      </c>
      <c r="Y4" s="27">
        <f>'Cena na poramnuvanje'!Y4*'Sreden kurs'!$D$2</f>
        <v>20347.543745439056</v>
      </c>
      <c r="Z4" s="27">
        <f>'Cena na poramnuvanje'!Z4*'Sreden kurs'!$D$2</f>
        <v>19983.517068205128</v>
      </c>
      <c r="AA4" s="28">
        <f>'Cena na poramnuvanje'!AA4*'Sreden kurs'!$D$2</f>
        <v>17568.73122118762</v>
      </c>
    </row>
    <row r="5" spans="2:27" x14ac:dyDescent="0.25">
      <c r="B5" s="66"/>
      <c r="C5" s="6" t="s">
        <v>27</v>
      </c>
      <c r="D5" s="27">
        <f>'Cena na poramnuvanje'!D5*'Sreden kurs'!$D$2</f>
        <v>3803.3573999999999</v>
      </c>
      <c r="E5" s="27">
        <f>'Cena na poramnuvanje'!E5*'Sreden kurs'!$D$2</f>
        <v>3910.4981681818176</v>
      </c>
      <c r="F5" s="27">
        <f>'Cena na poramnuvanje'!F5*'Sreden kurs'!$D$2</f>
        <v>3647.6536100000003</v>
      </c>
      <c r="G5" s="27">
        <f>'Cena na poramnuvanje'!G5*'Sreden kurs'!$D$2</f>
        <v>3548.5693799999995</v>
      </c>
      <c r="H5" s="27">
        <f>'Cena na poramnuvanje'!H5*'Sreden kurs'!$D$2</f>
        <v>0</v>
      </c>
      <c r="I5" s="27">
        <f>'Cena na poramnuvanje'!I5*'Sreden kurs'!$D$2</f>
        <v>6194.9183800000001</v>
      </c>
      <c r="J5" s="27">
        <f>'Cena na poramnuvanje'!J5*'Sreden kurs'!$D$2</f>
        <v>6000.4425000000001</v>
      </c>
      <c r="K5" s="27">
        <f>'Cena na poramnuvanje'!K5*'Sreden kurs'!$D$2</f>
        <v>4658.5808305859346</v>
      </c>
      <c r="L5" s="27">
        <f>'Cena na poramnuvanje'!L5*'Sreden kurs'!$D$2</f>
        <v>3458.3616317719889</v>
      </c>
      <c r="M5" s="27">
        <f>'Cena na poramnuvanje'!M5*'Sreden kurs'!$D$2</f>
        <v>3862.9198018040734</v>
      </c>
      <c r="N5" s="27">
        <f>'Cena na poramnuvanje'!N5*'Sreden kurs'!$D$2</f>
        <v>3556.2879782166547</v>
      </c>
      <c r="O5" s="27">
        <f>'Cena na poramnuvanje'!O5*'Sreden kurs'!$D$2</f>
        <v>3419.6253981481482</v>
      </c>
      <c r="P5" s="27">
        <f>'Cena na poramnuvanje'!P5*'Sreden kurs'!$D$2</f>
        <v>3328.1393682012722</v>
      </c>
      <c r="Q5" s="27">
        <f>'Cena na poramnuvanje'!Q5*'Sreden kurs'!$D$2</f>
        <v>0</v>
      </c>
      <c r="R5" s="27">
        <f>'Cena na poramnuvanje'!R5*'Sreden kurs'!$D$2</f>
        <v>0</v>
      </c>
      <c r="S5" s="27">
        <f>'Cena na poramnuvanje'!S5*'Sreden kurs'!$D$2</f>
        <v>0</v>
      </c>
      <c r="T5" s="27">
        <f>'Cena na poramnuvanje'!T5*'Sreden kurs'!$D$2</f>
        <v>0</v>
      </c>
      <c r="U5" s="27">
        <f>'Cena na poramnuvanje'!U5*'Sreden kurs'!$D$2</f>
        <v>0</v>
      </c>
      <c r="V5" s="27">
        <f>'Cena na poramnuvanje'!V5*'Sreden kurs'!$D$2</f>
        <v>0</v>
      </c>
      <c r="W5" s="27">
        <f>'Cena na poramnuvanje'!W5*'Sreden kurs'!$D$2</f>
        <v>0</v>
      </c>
      <c r="X5" s="27">
        <f>'Cena na poramnuvanje'!X5*'Sreden kurs'!$D$2</f>
        <v>0</v>
      </c>
      <c r="Y5" s="27">
        <f>'Cena na poramnuvanje'!Y5*'Sreden kurs'!$D$2</f>
        <v>0</v>
      </c>
      <c r="Z5" s="27">
        <f>'Cena na poramnuvanje'!Z5*'Sreden kurs'!$D$2</f>
        <v>0</v>
      </c>
      <c r="AA5" s="28">
        <f>'Cena na poramnuvanje'!AA5*'Sreden kurs'!$D$2</f>
        <v>0</v>
      </c>
    </row>
    <row r="6" spans="2:27" x14ac:dyDescent="0.25">
      <c r="B6" s="66"/>
      <c r="C6" s="6" t="s">
        <v>28</v>
      </c>
      <c r="D6" s="27">
        <f>'Cena na poramnuvanje'!D6*'Sreden kurs'!$D$2</f>
        <v>0</v>
      </c>
      <c r="E6" s="27">
        <f>'Cena na poramnuvanje'!E6*'Sreden kurs'!$D$2</f>
        <v>0</v>
      </c>
      <c r="F6" s="27">
        <f>'Cena na poramnuvanje'!F6*'Sreden kurs'!$D$2</f>
        <v>0</v>
      </c>
      <c r="G6" s="27">
        <f>'Cena na poramnuvanje'!G6*'Sreden kurs'!$D$2</f>
        <v>0</v>
      </c>
      <c r="H6" s="27">
        <f>'Cena na poramnuvanje'!H6*'Sreden kurs'!$D$2</f>
        <v>0</v>
      </c>
      <c r="I6" s="27">
        <f>'Cena na poramnuvanje'!I6*'Sreden kurs'!$D$2</f>
        <v>0</v>
      </c>
      <c r="J6" s="27">
        <f>'Cena na poramnuvanje'!J6*'Sreden kurs'!$D$2</f>
        <v>0</v>
      </c>
      <c r="K6" s="27">
        <f>'Cena na poramnuvanje'!K6*'Sreden kurs'!$D$2</f>
        <v>0</v>
      </c>
      <c r="L6" s="27">
        <f>'Cena na poramnuvanje'!L6*'Sreden kurs'!$D$2</f>
        <v>0</v>
      </c>
      <c r="M6" s="27">
        <f>'Cena na poramnuvanje'!M6*'Sreden kurs'!$D$2</f>
        <v>0</v>
      </c>
      <c r="N6" s="27">
        <f>'Cena na poramnuvanje'!N6*'Sreden kurs'!$D$2</f>
        <v>0</v>
      </c>
      <c r="O6" s="27">
        <f>'Cena na poramnuvanje'!O6*'Sreden kurs'!$D$2</f>
        <v>0</v>
      </c>
      <c r="P6" s="27">
        <f>'Cena na poramnuvanje'!P6*'Sreden kurs'!$D$2</f>
        <v>0</v>
      </c>
      <c r="Q6" s="27">
        <f>'Cena na poramnuvanje'!Q6*'Sreden kurs'!$D$2</f>
        <v>0</v>
      </c>
      <c r="R6" s="27">
        <f>'Cena na poramnuvanje'!R6*'Sreden kurs'!$D$2</f>
        <v>0</v>
      </c>
      <c r="S6" s="27">
        <f>'Cena na poramnuvanje'!S6*'Sreden kurs'!$D$2</f>
        <v>0</v>
      </c>
      <c r="T6" s="27">
        <f>'Cena na poramnuvanje'!T6*'Sreden kurs'!$D$2</f>
        <v>0</v>
      </c>
      <c r="U6" s="27">
        <f>'Cena na poramnuvanje'!U6*'Sreden kurs'!$D$2</f>
        <v>0</v>
      </c>
      <c r="V6" s="27">
        <f>'Cena na poramnuvanje'!V6*'Sreden kurs'!$D$2</f>
        <v>0</v>
      </c>
      <c r="W6" s="27">
        <f>'Cena na poramnuvanje'!W6*'Sreden kurs'!$D$2</f>
        <v>0</v>
      </c>
      <c r="X6" s="27">
        <f>'Cena na poramnuvanje'!X6*'Sreden kurs'!$D$2</f>
        <v>0</v>
      </c>
      <c r="Y6" s="27">
        <f>'Cena na poramnuvanje'!Y6*'Sreden kurs'!$D$2</f>
        <v>0</v>
      </c>
      <c r="Z6" s="27">
        <f>'Cena na poramnuvanje'!Z6*'Sreden kurs'!$D$2</f>
        <v>0</v>
      </c>
      <c r="AA6" s="28">
        <f>'Cena na poramnuvanje'!AA6*'Sreden kurs'!$D$2</f>
        <v>0</v>
      </c>
    </row>
    <row r="7" spans="2:27" ht="15.75" thickBot="1" x14ac:dyDescent="0.3">
      <c r="B7" s="67"/>
      <c r="C7" s="9" t="s">
        <v>29</v>
      </c>
      <c r="D7" s="29">
        <f>'Cena na poramnuvanje'!D7*'Sreden kurs'!$D$2</f>
        <v>0</v>
      </c>
      <c r="E7" s="29">
        <f>'Cena na poramnuvanje'!E7*'Sreden kurs'!$D$2</f>
        <v>0</v>
      </c>
      <c r="F7" s="29">
        <f>'Cena na poramnuvanje'!F7*'Sreden kurs'!$D$2</f>
        <v>0</v>
      </c>
      <c r="G7" s="29">
        <f>'Cena na poramnuvanje'!G7*'Sreden kurs'!$D$2</f>
        <v>0</v>
      </c>
      <c r="H7" s="29">
        <f>'Cena na poramnuvanje'!H7*'Sreden kurs'!$D$2</f>
        <v>0</v>
      </c>
      <c r="I7" s="29">
        <f>'Cena na poramnuvanje'!I7*'Sreden kurs'!$D$2</f>
        <v>0</v>
      </c>
      <c r="J7" s="29">
        <f>'Cena na poramnuvanje'!J7*'Sreden kurs'!$D$2</f>
        <v>0</v>
      </c>
      <c r="K7" s="29">
        <f>'Cena na poramnuvanje'!K7*'Sreden kurs'!$D$2</f>
        <v>0</v>
      </c>
      <c r="L7" s="29">
        <f>'Cena na poramnuvanje'!L7*'Sreden kurs'!$D$2</f>
        <v>0</v>
      </c>
      <c r="M7" s="29">
        <f>'Cena na poramnuvanje'!M7*'Sreden kurs'!$D$2</f>
        <v>0</v>
      </c>
      <c r="N7" s="29">
        <f>'Cena na poramnuvanje'!N7*'Sreden kurs'!$D$2</f>
        <v>0</v>
      </c>
      <c r="O7" s="29">
        <f>'Cena na poramnuvanje'!O7*'Sreden kurs'!$D$2</f>
        <v>0</v>
      </c>
      <c r="P7" s="29">
        <f>'Cena na poramnuvanje'!P7*'Sreden kurs'!$D$2</f>
        <v>0</v>
      </c>
      <c r="Q7" s="29">
        <f>'Cena na poramnuvanje'!Q7*'Sreden kurs'!$D$2</f>
        <v>0</v>
      </c>
      <c r="R7" s="29">
        <f>'Cena na poramnuvanje'!R7*'Sreden kurs'!$D$2</f>
        <v>0</v>
      </c>
      <c r="S7" s="29">
        <f>'Cena na poramnuvanje'!S7*'Sreden kurs'!$D$2</f>
        <v>0</v>
      </c>
      <c r="T7" s="29">
        <f>'Cena na poramnuvanje'!T7*'Sreden kurs'!$D$2</f>
        <v>0</v>
      </c>
      <c r="U7" s="29">
        <f>'Cena na poramnuvanje'!U7*'Sreden kurs'!$D$2</f>
        <v>0</v>
      </c>
      <c r="V7" s="29">
        <f>'Cena na poramnuvanje'!V7*'Sreden kurs'!$D$2</f>
        <v>0</v>
      </c>
      <c r="W7" s="29">
        <f>'Cena na poramnuvanje'!W7*'Sreden kurs'!$D$2</f>
        <v>0</v>
      </c>
      <c r="X7" s="29">
        <f>'Cena na poramnuvanje'!X7*'Sreden kurs'!$D$2</f>
        <v>0</v>
      </c>
      <c r="Y7" s="29">
        <f>'Cena na poramnuvanje'!Y7*'Sreden kurs'!$D$2</f>
        <v>0</v>
      </c>
      <c r="Z7" s="29">
        <f>'Cena na poramnuvanje'!Z7*'Sreden kurs'!$D$2</f>
        <v>0</v>
      </c>
      <c r="AA7" s="30">
        <f>'Cena na poramnuvanje'!AA7*'Sreden kurs'!$D$2</f>
        <v>0</v>
      </c>
    </row>
    <row r="8" spans="2:27" ht="15.75" thickTop="1" x14ac:dyDescent="0.25">
      <c r="B8" s="65" t="str">
        <f>'Cena na poramnuvanje'!B8:B11</f>
        <v>02.05.2022</v>
      </c>
      <c r="C8" s="6" t="s">
        <v>26</v>
      </c>
      <c r="D8" s="27">
        <f>'Cena na poramnuvanje'!D8*'Sreden kurs'!$D$3</f>
        <v>0</v>
      </c>
      <c r="E8" s="27">
        <f>'Cena na poramnuvanje'!E8*'Sreden kurs'!$D$3</f>
        <v>0</v>
      </c>
      <c r="F8" s="27">
        <f>'Cena na poramnuvanje'!F8*'Sreden kurs'!$D$3</f>
        <v>0</v>
      </c>
      <c r="G8" s="27">
        <f>'Cena na poramnuvanje'!G8*'Sreden kurs'!$D$3</f>
        <v>0</v>
      </c>
      <c r="H8" s="27">
        <f>'Cena na poramnuvanje'!H8*'Sreden kurs'!$D$3</f>
        <v>0</v>
      </c>
      <c r="I8" s="27">
        <f>'Cena na poramnuvanje'!I8*'Sreden kurs'!$D$3</f>
        <v>0</v>
      </c>
      <c r="J8" s="27">
        <f>'Cena na poramnuvanje'!J8*'Sreden kurs'!$D$3</f>
        <v>0</v>
      </c>
      <c r="K8" s="27">
        <f>'Cena na poramnuvanje'!K8*'Sreden kurs'!$D$3</f>
        <v>0</v>
      </c>
      <c r="L8" s="27">
        <f>'Cena na poramnuvanje'!L8*'Sreden kurs'!$D$3</f>
        <v>0</v>
      </c>
      <c r="M8" s="27">
        <f>'Cena na poramnuvanje'!M8*'Sreden kurs'!$D$3</f>
        <v>0</v>
      </c>
      <c r="N8" s="27">
        <f>'Cena na poramnuvanje'!N8*'Sreden kurs'!$D$3</f>
        <v>0</v>
      </c>
      <c r="O8" s="27">
        <f>'Cena na poramnuvanje'!O8*'Sreden kurs'!$D$3</f>
        <v>0</v>
      </c>
      <c r="P8" s="27">
        <f>'Cena na poramnuvanje'!P8*'Sreden kurs'!$D$3</f>
        <v>0</v>
      </c>
      <c r="Q8" s="27">
        <f>'Cena na poramnuvanje'!Q8*'Sreden kurs'!$D$3</f>
        <v>17581.604240000001</v>
      </c>
      <c r="R8" s="27">
        <f>'Cena na poramnuvanje'!R8*'Sreden kurs'!$D$3</f>
        <v>0</v>
      </c>
      <c r="S8" s="27">
        <f>'Cena na poramnuvanje'!S8*'Sreden kurs'!$D$3</f>
        <v>0</v>
      </c>
      <c r="T8" s="27">
        <f>'Cena na poramnuvanje'!T8*'Sreden kurs'!$D$3</f>
        <v>17373.588899999995</v>
      </c>
      <c r="U8" s="27">
        <f>'Cena na poramnuvanje'!U8*'Sreden kurs'!$D$3</f>
        <v>18940.012023378891</v>
      </c>
      <c r="V8" s="27">
        <f>'Cena na poramnuvanje'!V8*'Sreden kurs'!$D$3</f>
        <v>20559.799847552742</v>
      </c>
      <c r="W8" s="27">
        <f>'Cena na poramnuvanje'!W8*'Sreden kurs'!$D$3</f>
        <v>21923.875615968631</v>
      </c>
      <c r="X8" s="27">
        <f>'Cena na poramnuvanje'!X8*'Sreden kurs'!$D$3</f>
        <v>22892.973439384616</v>
      </c>
      <c r="Y8" s="27">
        <f>'Cena na poramnuvanje'!Y8*'Sreden kurs'!$D$3</f>
        <v>20283.341939999998</v>
      </c>
      <c r="Z8" s="27">
        <f>'Cena na poramnuvanje'!Z8*'Sreden kurs'!$D$3</f>
        <v>20780.03714647187</v>
      </c>
      <c r="AA8" s="28">
        <f>'Cena na poramnuvanje'!AA8*'Sreden kurs'!$D$3</f>
        <v>17595.143699999997</v>
      </c>
    </row>
    <row r="9" spans="2:27" x14ac:dyDescent="0.25">
      <c r="B9" s="66"/>
      <c r="C9" s="6" t="s">
        <v>27</v>
      </c>
      <c r="D9" s="27">
        <f>'Cena na poramnuvanje'!D9*'Sreden kurs'!$D$3</f>
        <v>4685.7569463871232</v>
      </c>
      <c r="E9" s="27">
        <f>'Cena na poramnuvanje'!E9*'Sreden kurs'!$D$3</f>
        <v>3690.1182800000001</v>
      </c>
      <c r="F9" s="27">
        <f>'Cena na poramnuvanje'!F9*'Sreden kurs'!$D$3</f>
        <v>4753.7170780781016</v>
      </c>
      <c r="G9" s="27">
        <f>'Cena na poramnuvanje'!G9*'Sreden kurs'!$D$3</f>
        <v>5962.2858399999996</v>
      </c>
      <c r="H9" s="27">
        <f>'Cena na poramnuvanje'!H9*'Sreden kurs'!$D$3</f>
        <v>4737.9440861294679</v>
      </c>
      <c r="I9" s="27">
        <f>'Cena na poramnuvanje'!I9*'Sreden kurs'!$D$3</f>
        <v>4392.4861763594781</v>
      </c>
      <c r="J9" s="27">
        <f>'Cena na poramnuvanje'!J9*'Sreden kurs'!$D$3</f>
        <v>4696.5406246454295</v>
      </c>
      <c r="K9" s="27">
        <f>'Cena na poramnuvanje'!K9*'Sreden kurs'!$D$3</f>
        <v>6774.4219372784964</v>
      </c>
      <c r="L9" s="27">
        <f>'Cena na poramnuvanje'!L9*'Sreden kurs'!$D$3</f>
        <v>5908.1781604388716</v>
      </c>
      <c r="M9" s="27">
        <f>'Cena na poramnuvanje'!M9*'Sreden kurs'!$D$3</f>
        <v>4549.9650257758294</v>
      </c>
      <c r="N9" s="27">
        <f>'Cena na poramnuvanje'!N9*'Sreden kurs'!$D$3</f>
        <v>3586.72604</v>
      </c>
      <c r="O9" s="27">
        <f>'Cena na poramnuvanje'!O9*'Sreden kurs'!$D$3</f>
        <v>3507.3355699999997</v>
      </c>
      <c r="P9" s="27">
        <f>'Cena na poramnuvanje'!P9*'Sreden kurs'!$D$3</f>
        <v>3520.2596000000003</v>
      </c>
      <c r="Q9" s="27">
        <f>'Cena na poramnuvanje'!Q9*'Sreden kurs'!$D$3</f>
        <v>0</v>
      </c>
      <c r="R9" s="27">
        <f>'Cena na poramnuvanje'!R9*'Sreden kurs'!$D$3</f>
        <v>5774.5796900000005</v>
      </c>
      <c r="S9" s="27">
        <f>'Cena na poramnuvanje'!S9*'Sreden kurs'!$D$3</f>
        <v>5694.5737899999995</v>
      </c>
      <c r="T9" s="27">
        <f>'Cena na poramnuvanje'!T9*'Sreden kurs'!$D$3</f>
        <v>0</v>
      </c>
      <c r="U9" s="27">
        <f>'Cena na poramnuvanje'!U9*'Sreden kurs'!$D$3</f>
        <v>0</v>
      </c>
      <c r="V9" s="27">
        <f>'Cena na poramnuvanje'!V9*'Sreden kurs'!$D$3</f>
        <v>0</v>
      </c>
      <c r="W9" s="27">
        <f>'Cena na poramnuvanje'!W9*'Sreden kurs'!$D$3</f>
        <v>0</v>
      </c>
      <c r="X9" s="27">
        <f>'Cena na poramnuvanje'!X9*'Sreden kurs'!$D$3</f>
        <v>0</v>
      </c>
      <c r="Y9" s="27">
        <f>'Cena na poramnuvanje'!Y9*'Sreden kurs'!$D$3</f>
        <v>0</v>
      </c>
      <c r="Z9" s="27">
        <f>'Cena na poramnuvanje'!Z9*'Sreden kurs'!$D$3</f>
        <v>0</v>
      </c>
      <c r="AA9" s="28">
        <f>'Cena na poramnuvanje'!AA9*'Sreden kurs'!$D$3</f>
        <v>0</v>
      </c>
    </row>
    <row r="10" spans="2:27" x14ac:dyDescent="0.25">
      <c r="B10" s="66"/>
      <c r="C10" s="6" t="s">
        <v>28</v>
      </c>
      <c r="D10" s="27">
        <f>'Cena na poramnuvanje'!D10*'Sreden kurs'!$D$3</f>
        <v>0</v>
      </c>
      <c r="E10" s="27">
        <f>'Cena na poramnuvanje'!E10*'Sreden kurs'!$D$3</f>
        <v>0</v>
      </c>
      <c r="F10" s="27">
        <f>'Cena na poramnuvanje'!F10*'Sreden kurs'!$D$3</f>
        <v>0</v>
      </c>
      <c r="G10" s="27">
        <f>'Cena na poramnuvanje'!G10*'Sreden kurs'!$D$3</f>
        <v>0</v>
      </c>
      <c r="H10" s="27">
        <f>'Cena na poramnuvanje'!H10*'Sreden kurs'!$D$3</f>
        <v>0</v>
      </c>
      <c r="I10" s="27">
        <f>'Cena na poramnuvanje'!I10*'Sreden kurs'!$D$3</f>
        <v>0</v>
      </c>
      <c r="J10" s="27">
        <f>'Cena na poramnuvanje'!J10*'Sreden kurs'!$D$3</f>
        <v>0</v>
      </c>
      <c r="K10" s="27">
        <f>'Cena na poramnuvanje'!K10*'Sreden kurs'!$D$3</f>
        <v>0</v>
      </c>
      <c r="L10" s="27">
        <f>'Cena na poramnuvanje'!L10*'Sreden kurs'!$D$3</f>
        <v>0</v>
      </c>
      <c r="M10" s="27">
        <f>'Cena na poramnuvanje'!M10*'Sreden kurs'!$D$3</f>
        <v>0</v>
      </c>
      <c r="N10" s="27">
        <f>'Cena na poramnuvanje'!N10*'Sreden kurs'!$D$3</f>
        <v>0</v>
      </c>
      <c r="O10" s="27">
        <f>'Cena na poramnuvanje'!O10*'Sreden kurs'!$D$3</f>
        <v>0</v>
      </c>
      <c r="P10" s="27">
        <f>'Cena na poramnuvanje'!P10*'Sreden kurs'!$D$3</f>
        <v>0</v>
      </c>
      <c r="Q10" s="27">
        <f>'Cena na poramnuvanje'!Q10*'Sreden kurs'!$D$3</f>
        <v>0</v>
      </c>
      <c r="R10" s="27">
        <f>'Cena na poramnuvanje'!R10*'Sreden kurs'!$D$3</f>
        <v>0</v>
      </c>
      <c r="S10" s="27">
        <f>'Cena na poramnuvanje'!S10*'Sreden kurs'!$D$3</f>
        <v>0</v>
      </c>
      <c r="T10" s="27">
        <f>'Cena na poramnuvanje'!T10*'Sreden kurs'!$D$3</f>
        <v>0</v>
      </c>
      <c r="U10" s="27">
        <f>'Cena na poramnuvanje'!U10*'Sreden kurs'!$D$3</f>
        <v>0</v>
      </c>
      <c r="V10" s="27">
        <f>'Cena na poramnuvanje'!V10*'Sreden kurs'!$D$3</f>
        <v>0</v>
      </c>
      <c r="W10" s="27">
        <f>'Cena na poramnuvanje'!W10*'Sreden kurs'!$D$3</f>
        <v>0</v>
      </c>
      <c r="X10" s="27">
        <f>'Cena na poramnuvanje'!X10*'Sreden kurs'!$D$3</f>
        <v>0</v>
      </c>
      <c r="Y10" s="27">
        <f>'Cena na poramnuvanje'!Y10*'Sreden kurs'!$D$3</f>
        <v>0</v>
      </c>
      <c r="Z10" s="27">
        <f>'Cena na poramnuvanje'!Z10*'Sreden kurs'!$D$3</f>
        <v>0</v>
      </c>
      <c r="AA10" s="28">
        <f>'Cena na poramnuvanje'!AA10*'Sreden kurs'!$D$3</f>
        <v>0</v>
      </c>
    </row>
    <row r="11" spans="2:27" ht="15.75" thickBot="1" x14ac:dyDescent="0.3">
      <c r="B11" s="67"/>
      <c r="C11" s="9" t="s">
        <v>29</v>
      </c>
      <c r="D11" s="29">
        <f>'Cena na poramnuvanje'!D11*'Sreden kurs'!$D$3</f>
        <v>0</v>
      </c>
      <c r="E11" s="29">
        <f>'Cena na poramnuvanje'!E11*'Sreden kurs'!$D$3</f>
        <v>0</v>
      </c>
      <c r="F11" s="29">
        <f>'Cena na poramnuvanje'!F11*'Sreden kurs'!$D$3</f>
        <v>0</v>
      </c>
      <c r="G11" s="29">
        <f>'Cena na poramnuvanje'!G11*'Sreden kurs'!$D$3</f>
        <v>0</v>
      </c>
      <c r="H11" s="29">
        <f>'Cena na poramnuvanje'!H11*'Sreden kurs'!$D$3</f>
        <v>0</v>
      </c>
      <c r="I11" s="29">
        <f>'Cena na poramnuvanje'!I11*'Sreden kurs'!$D$3</f>
        <v>0</v>
      </c>
      <c r="J11" s="29">
        <f>'Cena na poramnuvanje'!J11*'Sreden kurs'!$D$3</f>
        <v>0</v>
      </c>
      <c r="K11" s="29">
        <f>'Cena na poramnuvanje'!K11*'Sreden kurs'!$D$3</f>
        <v>0</v>
      </c>
      <c r="L11" s="29">
        <f>'Cena na poramnuvanje'!L11*'Sreden kurs'!$D$3</f>
        <v>0</v>
      </c>
      <c r="M11" s="29">
        <f>'Cena na poramnuvanje'!M11*'Sreden kurs'!$D$3</f>
        <v>0</v>
      </c>
      <c r="N11" s="29">
        <f>'Cena na poramnuvanje'!N11*'Sreden kurs'!$D$3</f>
        <v>0</v>
      </c>
      <c r="O11" s="29">
        <f>'Cena na poramnuvanje'!O11*'Sreden kurs'!$D$3</f>
        <v>0</v>
      </c>
      <c r="P11" s="29">
        <f>'Cena na poramnuvanje'!P11*'Sreden kurs'!$D$3</f>
        <v>0</v>
      </c>
      <c r="Q11" s="29">
        <f>'Cena na poramnuvanje'!Q11*'Sreden kurs'!$D$3</f>
        <v>0</v>
      </c>
      <c r="R11" s="29">
        <f>'Cena na poramnuvanje'!R11*'Sreden kurs'!$D$3</f>
        <v>0</v>
      </c>
      <c r="S11" s="29">
        <f>'Cena na poramnuvanje'!S11*'Sreden kurs'!$D$3</f>
        <v>0</v>
      </c>
      <c r="T11" s="29">
        <f>'Cena na poramnuvanje'!T11*'Sreden kurs'!$D$3</f>
        <v>0</v>
      </c>
      <c r="U11" s="29">
        <f>'Cena na poramnuvanje'!U11*'Sreden kurs'!$D$3</f>
        <v>0</v>
      </c>
      <c r="V11" s="29">
        <f>'Cena na poramnuvanje'!V11*'Sreden kurs'!$D$3</f>
        <v>0</v>
      </c>
      <c r="W11" s="29">
        <f>'Cena na poramnuvanje'!W11*'Sreden kurs'!$D$3</f>
        <v>0</v>
      </c>
      <c r="X11" s="29">
        <f>'Cena na poramnuvanje'!X11*'Sreden kurs'!$D$3</f>
        <v>0</v>
      </c>
      <c r="Y11" s="29">
        <f>'Cena na poramnuvanje'!Y11*'Sreden kurs'!$D$3</f>
        <v>0</v>
      </c>
      <c r="Z11" s="29">
        <f>'Cena na poramnuvanje'!Z11*'Sreden kurs'!$D$3</f>
        <v>0</v>
      </c>
      <c r="AA11" s="30">
        <f>'Cena na poramnuvanje'!AA11*'Sreden kurs'!$D$3</f>
        <v>0</v>
      </c>
    </row>
    <row r="12" spans="2:27" ht="15.75" thickTop="1" x14ac:dyDescent="0.25">
      <c r="B12" s="65" t="str">
        <f>'Cena na poramnuvanje'!B12:B15</f>
        <v>03.05.2022</v>
      </c>
      <c r="C12" s="6" t="s">
        <v>26</v>
      </c>
      <c r="D12" s="27">
        <f>'Cena na poramnuvanje'!D12*'Sreden kurs'!$D$4</f>
        <v>16146.454028942238</v>
      </c>
      <c r="E12" s="27">
        <f>'Cena na poramnuvanje'!E12*'Sreden kurs'!$D$4</f>
        <v>0</v>
      </c>
      <c r="F12" s="27">
        <f>'Cena na poramnuvanje'!F12*'Sreden kurs'!$D$4</f>
        <v>0</v>
      </c>
      <c r="G12" s="27">
        <f>'Cena na poramnuvanje'!G12*'Sreden kurs'!$D$4</f>
        <v>0</v>
      </c>
      <c r="H12" s="27">
        <f>'Cena na poramnuvanje'!H12*'Sreden kurs'!$D$4</f>
        <v>0</v>
      </c>
      <c r="I12" s="27">
        <f>'Cena na poramnuvanje'!I12*'Sreden kurs'!$D$4</f>
        <v>0</v>
      </c>
      <c r="J12" s="27">
        <f>'Cena na poramnuvanje'!J12*'Sreden kurs'!$D$4</f>
        <v>18902.317019999995</v>
      </c>
      <c r="K12" s="27">
        <f>'Cena na poramnuvanje'!K12*'Sreden kurs'!$D$4</f>
        <v>20773.781953437498</v>
      </c>
      <c r="L12" s="27">
        <f>'Cena na poramnuvanje'!L12*'Sreden kurs'!$D$4</f>
        <v>21299.298266473794</v>
      </c>
      <c r="M12" s="27">
        <f>'Cena na poramnuvanje'!M12*'Sreden kurs'!$D$4</f>
        <v>19548.754984247153</v>
      </c>
      <c r="N12" s="27">
        <f>'Cena na poramnuvanje'!N12*'Sreden kurs'!$D$4</f>
        <v>17326.69889722408</v>
      </c>
      <c r="O12" s="27">
        <f>'Cena na poramnuvanje'!O12*'Sreden kurs'!$D$4</f>
        <v>16839.320204784042</v>
      </c>
      <c r="P12" s="27">
        <f>'Cena na poramnuvanje'!P12*'Sreden kurs'!$D$4</f>
        <v>16577.42565665449</v>
      </c>
      <c r="Q12" s="27">
        <f>'Cena na poramnuvanje'!Q12*'Sreden kurs'!$D$4</f>
        <v>16257.686640377036</v>
      </c>
      <c r="R12" s="27">
        <f>'Cena na poramnuvanje'!R12*'Sreden kurs'!$D$4</f>
        <v>17991.480619999998</v>
      </c>
      <c r="S12" s="27">
        <f>'Cena na poramnuvanje'!S12*'Sreden kurs'!$D$4</f>
        <v>0</v>
      </c>
      <c r="T12" s="27">
        <f>'Cena na poramnuvanje'!T12*'Sreden kurs'!$D$4</f>
        <v>18277.655569999999</v>
      </c>
      <c r="U12" s="27">
        <f>'Cena na poramnuvanje'!U12*'Sreden kurs'!$D$4</f>
        <v>0</v>
      </c>
      <c r="V12" s="27">
        <f>'Cena na poramnuvanje'!V12*'Sreden kurs'!$D$4</f>
        <v>0</v>
      </c>
      <c r="W12" s="27">
        <f>'Cena na poramnuvanje'!W12*'Sreden kurs'!$D$4</f>
        <v>24919.376130000001</v>
      </c>
      <c r="X12" s="27">
        <f>'Cena na poramnuvanje'!X12*'Sreden kurs'!$D$4</f>
        <v>0</v>
      </c>
      <c r="Y12" s="27">
        <f>'Cena na poramnuvanje'!Y12*'Sreden kurs'!$D$4</f>
        <v>24165.47438</v>
      </c>
      <c r="Z12" s="27">
        <f>'Cena na poramnuvanje'!Z12*'Sreden kurs'!$D$4</f>
        <v>23375.262259999996</v>
      </c>
      <c r="AA12" s="28">
        <f>'Cena na poramnuvanje'!AA12*'Sreden kurs'!$D$4</f>
        <v>21134.481630000002</v>
      </c>
    </row>
    <row r="13" spans="2:27" x14ac:dyDescent="0.25">
      <c r="B13" s="66"/>
      <c r="C13" s="6" t="s">
        <v>27</v>
      </c>
      <c r="D13" s="27">
        <f>'Cena na poramnuvanje'!D13*'Sreden kurs'!$D$4</f>
        <v>0</v>
      </c>
      <c r="E13" s="27">
        <f>'Cena na poramnuvanje'!E13*'Sreden kurs'!$D$4</f>
        <v>0</v>
      </c>
      <c r="F13" s="27">
        <f>'Cena na poramnuvanje'!F13*'Sreden kurs'!$D$4</f>
        <v>0</v>
      </c>
      <c r="G13" s="27">
        <f>'Cena na poramnuvanje'!G13*'Sreden kurs'!$D$4</f>
        <v>0</v>
      </c>
      <c r="H13" s="27">
        <f>'Cena na poramnuvanje'!H13*'Sreden kurs'!$D$4</f>
        <v>0</v>
      </c>
      <c r="I13" s="27">
        <f>'Cena na poramnuvanje'!I13*'Sreden kurs'!$D$4</f>
        <v>0</v>
      </c>
      <c r="J13" s="27">
        <f>'Cena na poramnuvanje'!J13*'Sreden kurs'!$D$4</f>
        <v>0</v>
      </c>
      <c r="K13" s="27">
        <f>'Cena na poramnuvanje'!K13*'Sreden kurs'!$D$4</f>
        <v>0</v>
      </c>
      <c r="L13" s="27">
        <f>'Cena na poramnuvanje'!L13*'Sreden kurs'!$D$4</f>
        <v>0</v>
      </c>
      <c r="M13" s="27">
        <f>'Cena na poramnuvanje'!M13*'Sreden kurs'!$D$4</f>
        <v>0</v>
      </c>
      <c r="N13" s="27">
        <f>'Cena na poramnuvanje'!N13*'Sreden kurs'!$D$4</f>
        <v>0</v>
      </c>
      <c r="O13" s="27">
        <f>'Cena na poramnuvanje'!O13*'Sreden kurs'!$D$4</f>
        <v>0</v>
      </c>
      <c r="P13" s="27">
        <f>'Cena na poramnuvanje'!P13*'Sreden kurs'!$D$4</f>
        <v>0</v>
      </c>
      <c r="Q13" s="27">
        <f>'Cena na poramnuvanje'!Q13*'Sreden kurs'!$D$4</f>
        <v>0</v>
      </c>
      <c r="R13" s="27">
        <f>'Cena na poramnuvanje'!R13*'Sreden kurs'!$D$4</f>
        <v>0</v>
      </c>
      <c r="S13" s="27">
        <f>'Cena na poramnuvanje'!S13*'Sreden kurs'!$D$4</f>
        <v>6017.0591099999992</v>
      </c>
      <c r="T13" s="27">
        <f>'Cena na poramnuvanje'!T13*'Sreden kurs'!$D$4</f>
        <v>0</v>
      </c>
      <c r="U13" s="27">
        <f>'Cena na poramnuvanje'!U13*'Sreden kurs'!$D$4</f>
        <v>4217.9092769784165</v>
      </c>
      <c r="V13" s="27">
        <f>'Cena na poramnuvanje'!V13*'Sreden kurs'!$D$4</f>
        <v>4615.1095699999996</v>
      </c>
      <c r="W13" s="27">
        <f>'Cena na poramnuvanje'!W13*'Sreden kurs'!$D$4</f>
        <v>0</v>
      </c>
      <c r="X13" s="27">
        <f>'Cena na poramnuvanje'!X13*'Sreden kurs'!$D$4</f>
        <v>6098.0328233064511</v>
      </c>
      <c r="Y13" s="27">
        <f>'Cena na poramnuvanje'!Y13*'Sreden kurs'!$D$4</f>
        <v>0</v>
      </c>
      <c r="Z13" s="27">
        <f>'Cena na poramnuvanje'!Z13*'Sreden kurs'!$D$4</f>
        <v>0</v>
      </c>
      <c r="AA13" s="28">
        <f>'Cena na poramnuvanje'!AA13*'Sreden kurs'!$D$4</f>
        <v>0</v>
      </c>
    </row>
    <row r="14" spans="2:27" x14ac:dyDescent="0.25">
      <c r="B14" s="66"/>
      <c r="C14" s="6" t="s">
        <v>28</v>
      </c>
      <c r="D14" s="27">
        <f>'Cena na poramnuvanje'!D14*'Sreden kurs'!$D$4</f>
        <v>0</v>
      </c>
      <c r="E14" s="27">
        <f>'Cena na poramnuvanje'!E14*'Sreden kurs'!$D$4</f>
        <v>5603.4901499999996</v>
      </c>
      <c r="F14" s="27">
        <f>'Cena na poramnuvanje'!F14*'Sreden kurs'!$D$4</f>
        <v>5664.4177200000004</v>
      </c>
      <c r="G14" s="27">
        <f>'Cena na poramnuvanje'!G14*'Sreden kurs'!$D$4</f>
        <v>5696.4200799999999</v>
      </c>
      <c r="H14" s="27">
        <f>'Cena na poramnuvanje'!H14*'Sreden kurs'!$D$4</f>
        <v>5755.5013599999993</v>
      </c>
      <c r="I14" s="27">
        <f>'Cena na poramnuvanje'!I14*'Sreden kurs'!$D$4</f>
        <v>5883.5108</v>
      </c>
      <c r="J14" s="27">
        <f>'Cena na poramnuvanje'!J14*'Sreden kurs'!$D$4</f>
        <v>0</v>
      </c>
      <c r="K14" s="27">
        <f>'Cena na poramnuvanje'!K14*'Sreden kurs'!$D$4</f>
        <v>0</v>
      </c>
      <c r="L14" s="27">
        <f>'Cena na poramnuvanje'!L14*'Sreden kurs'!$D$4</f>
        <v>0</v>
      </c>
      <c r="M14" s="27">
        <f>'Cena na poramnuvanje'!M14*'Sreden kurs'!$D$4</f>
        <v>0</v>
      </c>
      <c r="N14" s="27">
        <f>'Cena na poramnuvanje'!N14*'Sreden kurs'!$D$4</f>
        <v>0</v>
      </c>
      <c r="O14" s="27">
        <f>'Cena na poramnuvanje'!O14*'Sreden kurs'!$D$4</f>
        <v>0</v>
      </c>
      <c r="P14" s="27">
        <f>'Cena na poramnuvanje'!P14*'Sreden kurs'!$D$4</f>
        <v>0</v>
      </c>
      <c r="Q14" s="27">
        <f>'Cena na poramnuvanje'!Q14*'Sreden kurs'!$D$4</f>
        <v>0</v>
      </c>
      <c r="R14" s="27">
        <f>'Cena na poramnuvanje'!R14*'Sreden kurs'!$D$4</f>
        <v>0</v>
      </c>
      <c r="S14" s="27">
        <f>'Cena na poramnuvanje'!S14*'Sreden kurs'!$D$4</f>
        <v>0</v>
      </c>
      <c r="T14" s="27">
        <f>'Cena na poramnuvanje'!T14*'Sreden kurs'!$D$4</f>
        <v>0</v>
      </c>
      <c r="U14" s="27">
        <f>'Cena na poramnuvanje'!U14*'Sreden kurs'!$D$4</f>
        <v>0</v>
      </c>
      <c r="V14" s="27">
        <f>'Cena na poramnuvanje'!V14*'Sreden kurs'!$D$4</f>
        <v>0</v>
      </c>
      <c r="W14" s="27">
        <f>'Cena na poramnuvanje'!W14*'Sreden kurs'!$D$4</f>
        <v>0</v>
      </c>
      <c r="X14" s="27">
        <f>'Cena na poramnuvanje'!X14*'Sreden kurs'!$D$4</f>
        <v>0</v>
      </c>
      <c r="Y14" s="27">
        <f>'Cena na poramnuvanje'!Y14*'Sreden kurs'!$D$4</f>
        <v>0</v>
      </c>
      <c r="Z14" s="27">
        <f>'Cena na poramnuvanje'!Z14*'Sreden kurs'!$D$4</f>
        <v>0</v>
      </c>
      <c r="AA14" s="28">
        <f>'Cena na poramnuvanje'!AA14*'Sreden kurs'!$D$4</f>
        <v>0</v>
      </c>
    </row>
    <row r="15" spans="2:27" ht="15.75" thickBot="1" x14ac:dyDescent="0.3">
      <c r="B15" s="67"/>
      <c r="C15" s="9" t="s">
        <v>29</v>
      </c>
      <c r="D15" s="29">
        <f>'Cena na poramnuvanje'!D15*'Sreden kurs'!$D$4</f>
        <v>0</v>
      </c>
      <c r="E15" s="29">
        <f>'Cena na poramnuvanje'!E15*'Sreden kurs'!$D$4</f>
        <v>16809.855019999999</v>
      </c>
      <c r="F15" s="29">
        <f>'Cena na poramnuvanje'!F15*'Sreden kurs'!$D$4</f>
        <v>16993.25316</v>
      </c>
      <c r="G15" s="29">
        <f>'Cena na poramnuvanje'!G15*'Sreden kurs'!$D$4</f>
        <v>17089.26024</v>
      </c>
      <c r="H15" s="29">
        <f>'Cena na poramnuvanje'!H15*'Sreden kurs'!$D$4</f>
        <v>17266.504079999999</v>
      </c>
      <c r="I15" s="29">
        <f>'Cena na poramnuvanje'!I15*'Sreden kurs'!$D$4</f>
        <v>17649.916970000002</v>
      </c>
      <c r="J15" s="29">
        <f>'Cena na poramnuvanje'!J15*'Sreden kurs'!$D$4</f>
        <v>0</v>
      </c>
      <c r="K15" s="29">
        <f>'Cena na poramnuvanje'!K15*'Sreden kurs'!$D$4</f>
        <v>0</v>
      </c>
      <c r="L15" s="29">
        <f>'Cena na poramnuvanje'!L15*'Sreden kurs'!$D$4</f>
        <v>0</v>
      </c>
      <c r="M15" s="29">
        <f>'Cena na poramnuvanje'!M15*'Sreden kurs'!$D$4</f>
        <v>0</v>
      </c>
      <c r="N15" s="29">
        <f>'Cena na poramnuvanje'!N15*'Sreden kurs'!$D$4</f>
        <v>0</v>
      </c>
      <c r="O15" s="29">
        <f>'Cena na poramnuvanje'!O15*'Sreden kurs'!$D$4</f>
        <v>0</v>
      </c>
      <c r="P15" s="29">
        <f>'Cena na poramnuvanje'!P15*'Sreden kurs'!$D$4</f>
        <v>0</v>
      </c>
      <c r="Q15" s="29">
        <f>'Cena na poramnuvanje'!Q15*'Sreden kurs'!$D$4</f>
        <v>0</v>
      </c>
      <c r="R15" s="29">
        <f>'Cena na poramnuvanje'!R15*'Sreden kurs'!$D$4</f>
        <v>0</v>
      </c>
      <c r="S15" s="29">
        <f>'Cena na poramnuvanje'!S15*'Sreden kurs'!$D$4</f>
        <v>0</v>
      </c>
      <c r="T15" s="29">
        <f>'Cena na poramnuvanje'!T15*'Sreden kurs'!$D$4</f>
        <v>0</v>
      </c>
      <c r="U15" s="29">
        <f>'Cena na poramnuvanje'!U15*'Sreden kurs'!$D$4</f>
        <v>0</v>
      </c>
      <c r="V15" s="29">
        <f>'Cena na poramnuvanje'!V15*'Sreden kurs'!$D$4</f>
        <v>0</v>
      </c>
      <c r="W15" s="29">
        <f>'Cena na poramnuvanje'!W15*'Sreden kurs'!$D$4</f>
        <v>0</v>
      </c>
      <c r="X15" s="29">
        <f>'Cena na poramnuvanje'!X15*'Sreden kurs'!$D$4</f>
        <v>0</v>
      </c>
      <c r="Y15" s="29">
        <f>'Cena na poramnuvanje'!Y15*'Sreden kurs'!$D$4</f>
        <v>0</v>
      </c>
      <c r="Z15" s="29">
        <f>'Cena na poramnuvanje'!Z15*'Sreden kurs'!$D$4</f>
        <v>0</v>
      </c>
      <c r="AA15" s="30">
        <f>'Cena na poramnuvanje'!AA15*'Sreden kurs'!$D$4</f>
        <v>0</v>
      </c>
    </row>
    <row r="16" spans="2:27" ht="15.75" thickTop="1" x14ac:dyDescent="0.25">
      <c r="B16" s="65" t="str">
        <f>'Cena na poramnuvanje'!B16:B19</f>
        <v>04.05.2022</v>
      </c>
      <c r="C16" s="6" t="s">
        <v>26</v>
      </c>
      <c r="D16" s="27">
        <f>'Cena na poramnuvanje'!D16*'Sreden kurs'!$D$5</f>
        <v>16865.552961058798</v>
      </c>
      <c r="E16" s="27">
        <f>'Cena na poramnuvanje'!E16*'Sreden kurs'!$D$5</f>
        <v>16007.347544666667</v>
      </c>
      <c r="F16" s="27">
        <f>'Cena na poramnuvanje'!F16*'Sreden kurs'!$D$5</f>
        <v>0</v>
      </c>
      <c r="G16" s="27">
        <f>'Cena na poramnuvanje'!G16*'Sreden kurs'!$D$5</f>
        <v>0</v>
      </c>
      <c r="H16" s="27">
        <f>'Cena na poramnuvanje'!H16*'Sreden kurs'!$D$5</f>
        <v>0</v>
      </c>
      <c r="I16" s="27">
        <f>'Cena na poramnuvanje'!I16*'Sreden kurs'!$D$5</f>
        <v>0</v>
      </c>
      <c r="J16" s="27">
        <f>'Cena na poramnuvanje'!J16*'Sreden kurs'!$D$5</f>
        <v>0</v>
      </c>
      <c r="K16" s="27">
        <f>'Cena na poramnuvanje'!K16*'Sreden kurs'!$D$5</f>
        <v>23763.106295666668</v>
      </c>
      <c r="L16" s="27">
        <f>'Cena na poramnuvanje'!L16*'Sreden kurs'!$D$5</f>
        <v>22634.046287500001</v>
      </c>
      <c r="M16" s="27">
        <f>'Cena na poramnuvanje'!M16*'Sreden kurs'!$D$5</f>
        <v>21130.73348703864</v>
      </c>
      <c r="N16" s="27">
        <f>'Cena na poramnuvanje'!N16*'Sreden kurs'!$D$5</f>
        <v>19566.855568841002</v>
      </c>
      <c r="O16" s="27">
        <f>'Cena na poramnuvanje'!O16*'Sreden kurs'!$D$5</f>
        <v>18176.858835841311</v>
      </c>
      <c r="P16" s="27">
        <f>'Cena na poramnuvanje'!P16*'Sreden kurs'!$D$5</f>
        <v>17611.241750930927</v>
      </c>
      <c r="Q16" s="27">
        <f>'Cena na poramnuvanje'!Q16*'Sreden kurs'!$D$5</f>
        <v>17609.515555460952</v>
      </c>
      <c r="R16" s="27">
        <f>'Cena na poramnuvanje'!R16*'Sreden kurs'!$D$5</f>
        <v>16204.160877</v>
      </c>
      <c r="S16" s="27">
        <f>'Cena na poramnuvanje'!S16*'Sreden kurs'!$D$5</f>
        <v>18538.21513</v>
      </c>
      <c r="T16" s="27">
        <f>'Cena na poramnuvanje'!T16*'Sreden kurs'!$D$5</f>
        <v>19046.769288</v>
      </c>
      <c r="U16" s="27">
        <f>'Cena na poramnuvanje'!U16*'Sreden kurs'!$D$5</f>
        <v>21596.928273999998</v>
      </c>
      <c r="V16" s="27">
        <f>'Cena na poramnuvanje'!V16*'Sreden kurs'!$D$5</f>
        <v>0</v>
      </c>
      <c r="W16" s="27">
        <f>'Cena na poramnuvanje'!W16*'Sreden kurs'!$D$5</f>
        <v>0</v>
      </c>
      <c r="X16" s="27">
        <f>'Cena na poramnuvanje'!X16*'Sreden kurs'!$D$5</f>
        <v>28249.998771999999</v>
      </c>
      <c r="Y16" s="27">
        <f>'Cena na poramnuvanje'!Y16*'Sreden kurs'!$D$5</f>
        <v>24323.172598000005</v>
      </c>
      <c r="Z16" s="27">
        <f>'Cena na poramnuvanje'!Z16*'Sreden kurs'!$D$5</f>
        <v>22801.819905000004</v>
      </c>
      <c r="AA16" s="28">
        <f>'Cena na poramnuvanje'!AA16*'Sreden kurs'!$D$5</f>
        <v>19668.57080417516</v>
      </c>
    </row>
    <row r="17" spans="2:27" x14ac:dyDescent="0.25">
      <c r="B17" s="66"/>
      <c r="C17" s="6" t="s">
        <v>27</v>
      </c>
      <c r="D17" s="27">
        <f>'Cena na poramnuvanje'!D17*'Sreden kurs'!$D$5</f>
        <v>0</v>
      </c>
      <c r="E17" s="27">
        <f>'Cena na poramnuvanje'!E17*'Sreden kurs'!$D$5</f>
        <v>0</v>
      </c>
      <c r="F17" s="27">
        <f>'Cena na poramnuvanje'!F17*'Sreden kurs'!$D$5</f>
        <v>0</v>
      </c>
      <c r="G17" s="27">
        <f>'Cena na poramnuvanje'!G17*'Sreden kurs'!$D$5</f>
        <v>0</v>
      </c>
      <c r="H17" s="27">
        <f>'Cena na poramnuvanje'!H17*'Sreden kurs'!$D$5</f>
        <v>0</v>
      </c>
      <c r="I17" s="27">
        <f>'Cena na poramnuvanje'!I17*'Sreden kurs'!$D$5</f>
        <v>0</v>
      </c>
      <c r="J17" s="27">
        <f>'Cena na poramnuvanje'!J17*'Sreden kurs'!$D$5</f>
        <v>0</v>
      </c>
      <c r="K17" s="27">
        <f>'Cena na poramnuvanje'!K17*'Sreden kurs'!$D$5</f>
        <v>0</v>
      </c>
      <c r="L17" s="27">
        <f>'Cena na poramnuvanje'!L17*'Sreden kurs'!$D$5</f>
        <v>0</v>
      </c>
      <c r="M17" s="27">
        <f>'Cena na poramnuvanje'!M17*'Sreden kurs'!$D$5</f>
        <v>0</v>
      </c>
      <c r="N17" s="27">
        <f>'Cena na poramnuvanje'!N17*'Sreden kurs'!$D$5</f>
        <v>0</v>
      </c>
      <c r="O17" s="27">
        <f>'Cena na poramnuvanje'!O17*'Sreden kurs'!$D$5</f>
        <v>0</v>
      </c>
      <c r="P17" s="27">
        <f>'Cena na poramnuvanje'!P17*'Sreden kurs'!$D$5</f>
        <v>0</v>
      </c>
      <c r="Q17" s="27">
        <f>'Cena na poramnuvanje'!Q17*'Sreden kurs'!$D$5</f>
        <v>0</v>
      </c>
      <c r="R17" s="27">
        <f>'Cena na poramnuvanje'!R17*'Sreden kurs'!$D$5</f>
        <v>0</v>
      </c>
      <c r="S17" s="27">
        <f>'Cena na poramnuvanje'!S17*'Sreden kurs'!$D$5</f>
        <v>0</v>
      </c>
      <c r="T17" s="27">
        <f>'Cena na poramnuvanje'!T17*'Sreden kurs'!$D$5</f>
        <v>0</v>
      </c>
      <c r="U17" s="27">
        <f>'Cena na poramnuvanje'!U17*'Sreden kurs'!$D$5</f>
        <v>0</v>
      </c>
      <c r="V17" s="27">
        <f>'Cena na poramnuvanje'!V17*'Sreden kurs'!$D$5</f>
        <v>4617.0068169999995</v>
      </c>
      <c r="W17" s="27">
        <f>'Cena na poramnuvanje'!W17*'Sreden kurs'!$D$5</f>
        <v>8479.1862760000004</v>
      </c>
      <c r="X17" s="27">
        <f>'Cena na poramnuvanje'!X17*'Sreden kurs'!$D$5</f>
        <v>0</v>
      </c>
      <c r="Y17" s="27">
        <f>'Cena na poramnuvanje'!Y17*'Sreden kurs'!$D$5</f>
        <v>0</v>
      </c>
      <c r="Z17" s="27">
        <f>'Cena na poramnuvanje'!Z17*'Sreden kurs'!$D$5</f>
        <v>0</v>
      </c>
      <c r="AA17" s="28">
        <f>'Cena na poramnuvanje'!AA17*'Sreden kurs'!$D$5</f>
        <v>0</v>
      </c>
    </row>
    <row r="18" spans="2:27" x14ac:dyDescent="0.25">
      <c r="B18" s="66"/>
      <c r="C18" s="6" t="s">
        <v>28</v>
      </c>
      <c r="D18" s="27">
        <f>'Cena na poramnuvanje'!D18*'Sreden kurs'!$D$5</f>
        <v>0</v>
      </c>
      <c r="E18" s="27">
        <f>'Cena na poramnuvanje'!E18*'Sreden kurs'!$D$5</f>
        <v>0</v>
      </c>
      <c r="F18" s="27">
        <f>'Cena na poramnuvanje'!F18*'Sreden kurs'!$D$5</f>
        <v>6167.2966109999998</v>
      </c>
      <c r="G18" s="27">
        <f>'Cena na poramnuvanje'!G18*'Sreden kurs'!$D$5</f>
        <v>6191.3082480000003</v>
      </c>
      <c r="H18" s="27">
        <f>'Cena na poramnuvanje'!H18*'Sreden kurs'!$D$5</f>
        <v>6191.9239309999994</v>
      </c>
      <c r="I18" s="27">
        <f>'Cena na poramnuvanje'!I18*'Sreden kurs'!$D$5</f>
        <v>6905.5005279999996</v>
      </c>
      <c r="J18" s="27">
        <f>'Cena na poramnuvanje'!J18*'Sreden kurs'!$D$5</f>
        <v>7898.5972069999998</v>
      </c>
      <c r="K18" s="27">
        <f>'Cena na poramnuvanje'!K18*'Sreden kurs'!$D$5</f>
        <v>0</v>
      </c>
      <c r="L18" s="27">
        <f>'Cena na poramnuvanje'!L18*'Sreden kurs'!$D$5</f>
        <v>0</v>
      </c>
      <c r="M18" s="27">
        <f>'Cena na poramnuvanje'!M18*'Sreden kurs'!$D$5</f>
        <v>0</v>
      </c>
      <c r="N18" s="27">
        <f>'Cena na poramnuvanje'!N18*'Sreden kurs'!$D$5</f>
        <v>0</v>
      </c>
      <c r="O18" s="27">
        <f>'Cena na poramnuvanje'!O18*'Sreden kurs'!$D$5</f>
        <v>0</v>
      </c>
      <c r="P18" s="27">
        <f>'Cena na poramnuvanje'!P18*'Sreden kurs'!$D$5</f>
        <v>0</v>
      </c>
      <c r="Q18" s="27">
        <f>'Cena na poramnuvanje'!Q18*'Sreden kurs'!$D$5</f>
        <v>0</v>
      </c>
      <c r="R18" s="27">
        <f>'Cena na poramnuvanje'!R18*'Sreden kurs'!$D$5</f>
        <v>0</v>
      </c>
      <c r="S18" s="27">
        <f>'Cena na poramnuvanje'!S18*'Sreden kurs'!$D$5</f>
        <v>0</v>
      </c>
      <c r="T18" s="27">
        <f>'Cena na poramnuvanje'!T18*'Sreden kurs'!$D$5</f>
        <v>0</v>
      </c>
      <c r="U18" s="27">
        <f>'Cena na poramnuvanje'!U18*'Sreden kurs'!$D$5</f>
        <v>0</v>
      </c>
      <c r="V18" s="27">
        <f>'Cena na poramnuvanje'!V18*'Sreden kurs'!$D$5</f>
        <v>0</v>
      </c>
      <c r="W18" s="27">
        <f>'Cena na poramnuvanje'!W18*'Sreden kurs'!$D$5</f>
        <v>0</v>
      </c>
      <c r="X18" s="27">
        <f>'Cena na poramnuvanje'!X18*'Sreden kurs'!$D$5</f>
        <v>0</v>
      </c>
      <c r="Y18" s="27">
        <f>'Cena na poramnuvanje'!Y18*'Sreden kurs'!$D$5</f>
        <v>0</v>
      </c>
      <c r="Z18" s="27">
        <f>'Cena na poramnuvanje'!Z18*'Sreden kurs'!$D$5</f>
        <v>0</v>
      </c>
      <c r="AA18" s="28">
        <f>'Cena na poramnuvanje'!AA18*'Sreden kurs'!$D$5</f>
        <v>0</v>
      </c>
    </row>
    <row r="19" spans="2:27" ht="15.75" thickBot="1" x14ac:dyDescent="0.3">
      <c r="B19" s="67"/>
      <c r="C19" s="9" t="s">
        <v>29</v>
      </c>
      <c r="D19" s="29">
        <f>'Cena na poramnuvanje'!D19*'Sreden kurs'!$D$5</f>
        <v>0</v>
      </c>
      <c r="E19" s="29">
        <f>'Cena na poramnuvanje'!E19*'Sreden kurs'!$D$5</f>
        <v>0</v>
      </c>
      <c r="F19" s="29">
        <f>'Cena na poramnuvanje'!F19*'Sreden kurs'!$D$5</f>
        <v>18501.889833000001</v>
      </c>
      <c r="G19" s="29">
        <f>'Cena na poramnuvanje'!G19*'Sreden kurs'!$D$5</f>
        <v>18573.924744</v>
      </c>
      <c r="H19" s="29">
        <f>'Cena na poramnuvanje'!H19*'Sreden kurs'!$D$5</f>
        <v>18575.771793</v>
      </c>
      <c r="I19" s="29">
        <f>'Cena na poramnuvanje'!I19*'Sreden kurs'!$D$5</f>
        <v>20716.501584000001</v>
      </c>
      <c r="J19" s="29">
        <f>'Cena na poramnuvanje'!J19*'Sreden kurs'!$D$5</f>
        <v>23695.791621</v>
      </c>
      <c r="K19" s="29">
        <f>'Cena na poramnuvanje'!K19*'Sreden kurs'!$D$5</f>
        <v>0</v>
      </c>
      <c r="L19" s="29">
        <f>'Cena na poramnuvanje'!L19*'Sreden kurs'!$D$5</f>
        <v>0</v>
      </c>
      <c r="M19" s="29">
        <f>'Cena na poramnuvanje'!M19*'Sreden kurs'!$D$5</f>
        <v>0</v>
      </c>
      <c r="N19" s="29">
        <f>'Cena na poramnuvanje'!N19*'Sreden kurs'!$D$5</f>
        <v>0</v>
      </c>
      <c r="O19" s="29">
        <f>'Cena na poramnuvanje'!O19*'Sreden kurs'!$D$5</f>
        <v>0</v>
      </c>
      <c r="P19" s="29">
        <f>'Cena na poramnuvanje'!P19*'Sreden kurs'!$D$5</f>
        <v>0</v>
      </c>
      <c r="Q19" s="29">
        <f>'Cena na poramnuvanje'!Q19*'Sreden kurs'!$D$5</f>
        <v>0</v>
      </c>
      <c r="R19" s="29">
        <f>'Cena na poramnuvanje'!R19*'Sreden kurs'!$D$5</f>
        <v>0</v>
      </c>
      <c r="S19" s="29">
        <f>'Cena na poramnuvanje'!S19*'Sreden kurs'!$D$5</f>
        <v>0</v>
      </c>
      <c r="T19" s="29">
        <f>'Cena na poramnuvanje'!T19*'Sreden kurs'!$D$5</f>
        <v>0</v>
      </c>
      <c r="U19" s="29">
        <f>'Cena na poramnuvanje'!U19*'Sreden kurs'!$D$5</f>
        <v>0</v>
      </c>
      <c r="V19" s="29">
        <f>'Cena na poramnuvanje'!V19*'Sreden kurs'!$D$5</f>
        <v>0</v>
      </c>
      <c r="W19" s="29">
        <f>'Cena na poramnuvanje'!W19*'Sreden kurs'!$D$5</f>
        <v>0</v>
      </c>
      <c r="X19" s="29">
        <f>'Cena na poramnuvanje'!X19*'Sreden kurs'!$D$5</f>
        <v>0</v>
      </c>
      <c r="Y19" s="29">
        <f>'Cena na poramnuvanje'!Y19*'Sreden kurs'!$D$5</f>
        <v>0</v>
      </c>
      <c r="Z19" s="29">
        <f>'Cena na poramnuvanje'!Z19*'Sreden kurs'!$D$5</f>
        <v>0</v>
      </c>
      <c r="AA19" s="30">
        <f>'Cena na poramnuvanje'!AA19*'Sreden kurs'!$D$5</f>
        <v>0</v>
      </c>
    </row>
    <row r="20" spans="2:27" ht="15.75" thickTop="1" x14ac:dyDescent="0.25">
      <c r="B20" s="65" t="str">
        <f>'Cena na poramnuvanje'!B20:B23</f>
        <v>05.05.2022</v>
      </c>
      <c r="C20" s="6" t="s">
        <v>26</v>
      </c>
      <c r="D20" s="27">
        <f>'Cena na poramnuvanje'!D20*'Sreden kurs'!$D$6</f>
        <v>18787.853454019292</v>
      </c>
      <c r="E20" s="27">
        <f>'Cena na poramnuvanje'!E20*'Sreden kurs'!$D$6</f>
        <v>16691.044703749998</v>
      </c>
      <c r="F20" s="27">
        <f>'Cena na poramnuvanje'!F20*'Sreden kurs'!$D$6</f>
        <v>0</v>
      </c>
      <c r="G20" s="27">
        <f>'Cena na poramnuvanje'!G20*'Sreden kurs'!$D$6</f>
        <v>0</v>
      </c>
      <c r="H20" s="27">
        <f>'Cena na poramnuvanje'!H20*'Sreden kurs'!$D$6</f>
        <v>0</v>
      </c>
      <c r="I20" s="27">
        <f>'Cena na poramnuvanje'!I20*'Sreden kurs'!$D$6</f>
        <v>0</v>
      </c>
      <c r="J20" s="27">
        <f>'Cena na poramnuvanje'!J20*'Sreden kurs'!$D$6</f>
        <v>0</v>
      </c>
      <c r="K20" s="27">
        <f>'Cena na poramnuvanje'!K20*'Sreden kurs'!$D$6</f>
        <v>0</v>
      </c>
      <c r="L20" s="27">
        <f>'Cena na poramnuvanje'!L20*'Sreden kurs'!$D$6</f>
        <v>0</v>
      </c>
      <c r="M20" s="27">
        <f>'Cena na poramnuvanje'!M20*'Sreden kurs'!$D$6</f>
        <v>23373.12456</v>
      </c>
      <c r="N20" s="27">
        <f>'Cena na poramnuvanje'!N20*'Sreden kurs'!$D$6</f>
        <v>0</v>
      </c>
      <c r="O20" s="27">
        <f>'Cena na poramnuvanje'!O20*'Sreden kurs'!$D$6</f>
        <v>21445.075859999997</v>
      </c>
      <c r="P20" s="27">
        <f>'Cena na poramnuvanje'!P20*'Sreden kurs'!$D$6</f>
        <v>0</v>
      </c>
      <c r="Q20" s="27">
        <f>'Cena na poramnuvanje'!Q20*'Sreden kurs'!$D$6</f>
        <v>19869.373439999999</v>
      </c>
      <c r="R20" s="27">
        <f>'Cena na poramnuvanje'!R20*'Sreden kurs'!$D$6</f>
        <v>0</v>
      </c>
      <c r="S20" s="27">
        <f>'Cena na poramnuvanje'!S20*'Sreden kurs'!$D$6</f>
        <v>0</v>
      </c>
      <c r="T20" s="27">
        <f>'Cena na poramnuvanje'!T20*'Sreden kurs'!$D$6</f>
        <v>0</v>
      </c>
      <c r="U20" s="27">
        <f>'Cena na poramnuvanje'!U20*'Sreden kurs'!$D$6</f>
        <v>21159.2565</v>
      </c>
      <c r="V20" s="27">
        <f>'Cena na poramnuvanje'!V20*'Sreden kurs'!$D$6</f>
        <v>22982.586900000002</v>
      </c>
      <c r="W20" s="27">
        <f>'Cena na poramnuvanje'!W20*'Sreden kurs'!$D$6</f>
        <v>24300.805500000002</v>
      </c>
      <c r="X20" s="27">
        <f>'Cena na poramnuvanje'!X20*'Sreden kurs'!$D$6</f>
        <v>28758.10914</v>
      </c>
      <c r="Y20" s="27">
        <f>'Cena na poramnuvanje'!Y20*'Sreden kurs'!$D$6</f>
        <v>24019.914059999996</v>
      </c>
      <c r="Z20" s="27">
        <f>'Cena na poramnuvanje'!Z20*'Sreden kurs'!$D$6</f>
        <v>23269.63824</v>
      </c>
      <c r="AA20" s="28">
        <f>'Cena na poramnuvanje'!AA20*'Sreden kurs'!$D$6</f>
        <v>22038.890219999997</v>
      </c>
    </row>
    <row r="21" spans="2:27" x14ac:dyDescent="0.25">
      <c r="B21" s="66"/>
      <c r="C21" s="6" t="s">
        <v>27</v>
      </c>
      <c r="D21" s="27">
        <f>'Cena na poramnuvanje'!D21*'Sreden kurs'!$D$6</f>
        <v>0</v>
      </c>
      <c r="E21" s="27">
        <f>'Cena na poramnuvanje'!E21*'Sreden kurs'!$D$6</f>
        <v>0</v>
      </c>
      <c r="F21" s="27">
        <f>'Cena na poramnuvanje'!F21*'Sreden kurs'!$D$6</f>
        <v>0</v>
      </c>
      <c r="G21" s="27">
        <f>'Cena na poramnuvanje'!G21*'Sreden kurs'!$D$6</f>
        <v>0</v>
      </c>
      <c r="H21" s="27">
        <f>'Cena na poramnuvanje'!H21*'Sreden kurs'!$D$6</f>
        <v>0</v>
      </c>
      <c r="I21" s="27">
        <f>'Cena na poramnuvanje'!I21*'Sreden kurs'!$D$6</f>
        <v>0</v>
      </c>
      <c r="J21" s="27">
        <f>'Cena na poramnuvanje'!J21*'Sreden kurs'!$D$6</f>
        <v>7852.6405199999999</v>
      </c>
      <c r="K21" s="27">
        <f>'Cena na poramnuvanje'!K21*'Sreden kurs'!$D$6</f>
        <v>8471.71047</v>
      </c>
      <c r="L21" s="27">
        <f>'Cena na poramnuvanje'!L21*'Sreden kurs'!$D$6</f>
        <v>8254.8819899999999</v>
      </c>
      <c r="M21" s="27">
        <f>'Cena na poramnuvanje'!M21*'Sreden kurs'!$D$6</f>
        <v>0</v>
      </c>
      <c r="N21" s="27">
        <f>'Cena na poramnuvanje'!N21*'Sreden kurs'!$D$6</f>
        <v>7239.1144799999993</v>
      </c>
      <c r="O21" s="27">
        <f>'Cena na poramnuvanje'!O21*'Sreden kurs'!$D$6</f>
        <v>0</v>
      </c>
      <c r="P21" s="27">
        <f>'Cena na poramnuvanje'!P21*'Sreden kurs'!$D$6</f>
        <v>6932.9674499999992</v>
      </c>
      <c r="Q21" s="27">
        <f>'Cena na poramnuvanje'!Q21*'Sreden kurs'!$D$6</f>
        <v>0</v>
      </c>
      <c r="R21" s="27">
        <f>'Cena na poramnuvanje'!R21*'Sreden kurs'!$D$6</f>
        <v>6495.6145499999993</v>
      </c>
      <c r="S21" s="27">
        <f>'Cena na poramnuvanje'!S21*'Sreden kurs'!$D$6</f>
        <v>6777.7379700000001</v>
      </c>
      <c r="T21" s="27">
        <f>'Cena na poramnuvanje'!T21*'Sreden kurs'!$D$6</f>
        <v>6620.6605199999995</v>
      </c>
      <c r="U21" s="27">
        <f>'Cena na poramnuvanje'!U21*'Sreden kurs'!$D$6</f>
        <v>0</v>
      </c>
      <c r="V21" s="27">
        <f>'Cena na poramnuvanje'!V21*'Sreden kurs'!$D$6</f>
        <v>0</v>
      </c>
      <c r="W21" s="27">
        <f>'Cena na poramnuvanje'!W21*'Sreden kurs'!$D$6</f>
        <v>0</v>
      </c>
      <c r="X21" s="27">
        <f>'Cena na poramnuvanje'!X21*'Sreden kurs'!$D$6</f>
        <v>0</v>
      </c>
      <c r="Y21" s="27">
        <f>'Cena na poramnuvanje'!Y21*'Sreden kurs'!$D$6</f>
        <v>0</v>
      </c>
      <c r="Z21" s="27">
        <f>'Cena na poramnuvanje'!Z21*'Sreden kurs'!$D$6</f>
        <v>0</v>
      </c>
      <c r="AA21" s="28">
        <f>'Cena na poramnuvanje'!AA21*'Sreden kurs'!$D$6</f>
        <v>0</v>
      </c>
    </row>
    <row r="22" spans="2:27" x14ac:dyDescent="0.25">
      <c r="B22" s="66"/>
      <c r="C22" s="6" t="s">
        <v>28</v>
      </c>
      <c r="D22" s="27">
        <f>'Cena na poramnuvanje'!D22*'Sreden kurs'!$D$6</f>
        <v>0</v>
      </c>
      <c r="E22" s="27">
        <f>'Cena na poramnuvanje'!E22*'Sreden kurs'!$D$6</f>
        <v>0</v>
      </c>
      <c r="F22" s="27">
        <f>'Cena na poramnuvanje'!F22*'Sreden kurs'!$D$6</f>
        <v>6409.9919399999999</v>
      </c>
      <c r="G22" s="27">
        <f>'Cena na poramnuvanje'!G22*'Sreden kurs'!$D$6</f>
        <v>6316.9774499999994</v>
      </c>
      <c r="H22" s="27">
        <f>'Cena na poramnuvanje'!H22*'Sreden kurs'!$D$6</f>
        <v>6310.8175499999998</v>
      </c>
      <c r="I22" s="27">
        <f>'Cena na poramnuvanje'!I22*'Sreden kurs'!$D$6</f>
        <v>6799.9136099999996</v>
      </c>
      <c r="J22" s="27">
        <f>'Cena na poramnuvanje'!J22*'Sreden kurs'!$D$6</f>
        <v>0</v>
      </c>
      <c r="K22" s="27">
        <f>'Cena na poramnuvanje'!K22*'Sreden kurs'!$D$6</f>
        <v>0</v>
      </c>
      <c r="L22" s="27">
        <f>'Cena na poramnuvanje'!L22*'Sreden kurs'!$D$6</f>
        <v>0</v>
      </c>
      <c r="M22" s="27">
        <f>'Cena na poramnuvanje'!M22*'Sreden kurs'!$D$6</f>
        <v>0</v>
      </c>
      <c r="N22" s="27">
        <f>'Cena na poramnuvanje'!N22*'Sreden kurs'!$D$6</f>
        <v>0</v>
      </c>
      <c r="O22" s="27">
        <f>'Cena na poramnuvanje'!O22*'Sreden kurs'!$D$6</f>
        <v>0</v>
      </c>
      <c r="P22" s="27">
        <f>'Cena na poramnuvanje'!P22*'Sreden kurs'!$D$6</f>
        <v>0</v>
      </c>
      <c r="Q22" s="27">
        <f>'Cena na poramnuvanje'!Q22*'Sreden kurs'!$D$6</f>
        <v>0</v>
      </c>
      <c r="R22" s="27">
        <f>'Cena na poramnuvanje'!R22*'Sreden kurs'!$D$6</f>
        <v>0</v>
      </c>
      <c r="S22" s="27">
        <f>'Cena na poramnuvanje'!S22*'Sreden kurs'!$D$6</f>
        <v>0</v>
      </c>
      <c r="T22" s="27">
        <f>'Cena na poramnuvanje'!T22*'Sreden kurs'!$D$6</f>
        <v>0</v>
      </c>
      <c r="U22" s="27">
        <f>'Cena na poramnuvanje'!U22*'Sreden kurs'!$D$6</f>
        <v>0</v>
      </c>
      <c r="V22" s="27">
        <f>'Cena na poramnuvanje'!V22*'Sreden kurs'!$D$6</f>
        <v>0</v>
      </c>
      <c r="W22" s="27">
        <f>'Cena na poramnuvanje'!W22*'Sreden kurs'!$D$6</f>
        <v>0</v>
      </c>
      <c r="X22" s="27">
        <f>'Cena na poramnuvanje'!X22*'Sreden kurs'!$D$6</f>
        <v>0</v>
      </c>
      <c r="Y22" s="27">
        <f>'Cena na poramnuvanje'!Y22*'Sreden kurs'!$D$6</f>
        <v>0</v>
      </c>
      <c r="Z22" s="27">
        <f>'Cena na poramnuvanje'!Z22*'Sreden kurs'!$D$6</f>
        <v>0</v>
      </c>
      <c r="AA22" s="28">
        <f>'Cena na poramnuvanje'!AA22*'Sreden kurs'!$D$6</f>
        <v>0</v>
      </c>
    </row>
    <row r="23" spans="2:27" ht="15.75" thickBot="1" x14ac:dyDescent="0.3">
      <c r="B23" s="67"/>
      <c r="C23" s="9" t="s">
        <v>29</v>
      </c>
      <c r="D23" s="29">
        <f>'Cena na poramnuvanje'!D23*'Sreden kurs'!$D$6</f>
        <v>0</v>
      </c>
      <c r="E23" s="29">
        <f>'Cena na poramnuvanje'!E23*'Sreden kurs'!$D$6</f>
        <v>0</v>
      </c>
      <c r="F23" s="29">
        <f>'Cena na poramnuvanje'!F23*'Sreden kurs'!$D$6</f>
        <v>19229.97582</v>
      </c>
      <c r="G23" s="29">
        <f>'Cena na poramnuvanje'!G23*'Sreden kurs'!$D$6</f>
        <v>18950.316359999997</v>
      </c>
      <c r="H23" s="29">
        <f>'Cena na poramnuvanje'!H23*'Sreden kurs'!$D$6</f>
        <v>18932.452649999999</v>
      </c>
      <c r="I23" s="29">
        <f>'Cena na poramnuvanje'!I23*'Sreden kurs'!$D$6</f>
        <v>20399.12484</v>
      </c>
      <c r="J23" s="29">
        <f>'Cena na poramnuvanje'!J23*'Sreden kurs'!$D$6</f>
        <v>0</v>
      </c>
      <c r="K23" s="29">
        <f>'Cena na poramnuvanje'!K23*'Sreden kurs'!$D$6</f>
        <v>0</v>
      </c>
      <c r="L23" s="29">
        <f>'Cena na poramnuvanje'!L23*'Sreden kurs'!$D$6</f>
        <v>0</v>
      </c>
      <c r="M23" s="29">
        <f>'Cena na poramnuvanje'!M23*'Sreden kurs'!$D$6</f>
        <v>0</v>
      </c>
      <c r="N23" s="29">
        <f>'Cena na poramnuvanje'!N23*'Sreden kurs'!$D$6</f>
        <v>0</v>
      </c>
      <c r="O23" s="29">
        <f>'Cena na poramnuvanje'!O23*'Sreden kurs'!$D$6</f>
        <v>0</v>
      </c>
      <c r="P23" s="29">
        <f>'Cena na poramnuvanje'!P23*'Sreden kurs'!$D$6</f>
        <v>0</v>
      </c>
      <c r="Q23" s="29">
        <f>'Cena na poramnuvanje'!Q23*'Sreden kurs'!$D$6</f>
        <v>0</v>
      </c>
      <c r="R23" s="29">
        <f>'Cena na poramnuvanje'!R23*'Sreden kurs'!$D$6</f>
        <v>0</v>
      </c>
      <c r="S23" s="29">
        <f>'Cena na poramnuvanje'!S23*'Sreden kurs'!$D$6</f>
        <v>0</v>
      </c>
      <c r="T23" s="29">
        <f>'Cena na poramnuvanje'!T23*'Sreden kurs'!$D$6</f>
        <v>0</v>
      </c>
      <c r="U23" s="29">
        <f>'Cena na poramnuvanje'!U23*'Sreden kurs'!$D$6</f>
        <v>0</v>
      </c>
      <c r="V23" s="29">
        <f>'Cena na poramnuvanje'!V23*'Sreden kurs'!$D$6</f>
        <v>0</v>
      </c>
      <c r="W23" s="29">
        <f>'Cena na poramnuvanje'!W23*'Sreden kurs'!$D$6</f>
        <v>0</v>
      </c>
      <c r="X23" s="29">
        <f>'Cena na poramnuvanje'!X23*'Sreden kurs'!$D$6</f>
        <v>0</v>
      </c>
      <c r="Y23" s="29">
        <f>'Cena na poramnuvanje'!Y23*'Sreden kurs'!$D$6</f>
        <v>0</v>
      </c>
      <c r="Z23" s="29">
        <f>'Cena na poramnuvanje'!Z23*'Sreden kurs'!$D$6</f>
        <v>0</v>
      </c>
      <c r="AA23" s="30">
        <f>'Cena na poramnuvanje'!AA23*'Sreden kurs'!$D$6</f>
        <v>0</v>
      </c>
    </row>
    <row r="24" spans="2:27" ht="15.75" thickTop="1" x14ac:dyDescent="0.25">
      <c r="B24" s="65" t="str">
        <f>'Cena na poramnuvanje'!B24:B27</f>
        <v>06.05.2022</v>
      </c>
      <c r="C24" s="6" t="s">
        <v>26</v>
      </c>
      <c r="D24" s="27">
        <f>'Cena na poramnuvanje'!D24*'Sreden kurs'!$D$7</f>
        <v>20412.456064000002</v>
      </c>
      <c r="E24" s="27">
        <f>'Cena na poramnuvanje'!E24*'Sreden kurs'!$D$7</f>
        <v>0</v>
      </c>
      <c r="F24" s="27">
        <f>'Cena na poramnuvanje'!F24*'Sreden kurs'!$D$7</f>
        <v>0</v>
      </c>
      <c r="G24" s="27">
        <f>'Cena na poramnuvanje'!G24*'Sreden kurs'!$D$7</f>
        <v>0</v>
      </c>
      <c r="H24" s="27">
        <f>'Cena na poramnuvanje'!H24*'Sreden kurs'!$D$7</f>
        <v>0</v>
      </c>
      <c r="I24" s="27">
        <f>'Cena na poramnuvanje'!I24*'Sreden kurs'!$D$7</f>
        <v>17559.373831999997</v>
      </c>
      <c r="J24" s="27">
        <f>'Cena na poramnuvanje'!J24*'Sreden kurs'!$D$7</f>
        <v>0</v>
      </c>
      <c r="K24" s="27">
        <f>'Cena na poramnuvanje'!K24*'Sreden kurs'!$D$7</f>
        <v>0</v>
      </c>
      <c r="L24" s="27">
        <f>'Cena na poramnuvanje'!L24*'Sreden kurs'!$D$7</f>
        <v>0</v>
      </c>
      <c r="M24" s="27">
        <f>'Cena na poramnuvanje'!M24*'Sreden kurs'!$D$7</f>
        <v>0</v>
      </c>
      <c r="N24" s="27">
        <f>'Cena na poramnuvanje'!N24*'Sreden kurs'!$D$7</f>
        <v>0</v>
      </c>
      <c r="O24" s="27">
        <f>'Cena na poramnuvanje'!O24*'Sreden kurs'!$D$7</f>
        <v>19250.751519999998</v>
      </c>
      <c r="P24" s="27">
        <f>'Cena na poramnuvanje'!P24*'Sreden kurs'!$D$7</f>
        <v>0</v>
      </c>
      <c r="Q24" s="27">
        <f>'Cena na poramnuvanje'!Q24*'Sreden kurs'!$D$7</f>
        <v>0</v>
      </c>
      <c r="R24" s="27">
        <f>'Cena na poramnuvanje'!R24*'Sreden kurs'!$D$7</f>
        <v>0</v>
      </c>
      <c r="S24" s="27">
        <f>'Cena na poramnuvanje'!S24*'Sreden kurs'!$D$7</f>
        <v>0</v>
      </c>
      <c r="T24" s="27">
        <f>'Cena na poramnuvanje'!T24*'Sreden kurs'!$D$7</f>
        <v>17823.285480000002</v>
      </c>
      <c r="U24" s="27">
        <f>'Cena na poramnuvanje'!U24*'Sreden kurs'!$D$7</f>
        <v>19570.775224000001</v>
      </c>
      <c r="V24" s="27">
        <f>'Cena na poramnuvanje'!V24*'Sreden kurs'!$D$7</f>
        <v>22114.316223999998</v>
      </c>
      <c r="W24" s="27">
        <f>'Cena na poramnuvanje'!W24*'Sreden kurs'!$D$7</f>
        <v>23751.431703999999</v>
      </c>
      <c r="X24" s="27">
        <f>'Cena na poramnuvanje'!X24*'Sreden kurs'!$D$7</f>
        <v>0</v>
      </c>
      <c r="Y24" s="27">
        <f>'Cena na poramnuvanje'!Y24*'Sreden kurs'!$D$7</f>
        <v>0</v>
      </c>
      <c r="Z24" s="27">
        <f>'Cena na poramnuvanje'!Z24*'Sreden kurs'!$D$7</f>
        <v>0</v>
      </c>
      <c r="AA24" s="28">
        <f>'Cena na poramnuvanje'!AA24*'Sreden kurs'!$D$7</f>
        <v>0</v>
      </c>
    </row>
    <row r="25" spans="2:27" x14ac:dyDescent="0.25">
      <c r="B25" s="66"/>
      <c r="C25" s="6" t="s">
        <v>27</v>
      </c>
      <c r="D25" s="27">
        <f>'Cena na poramnuvanje'!D25*'Sreden kurs'!$D$7</f>
        <v>0</v>
      </c>
      <c r="E25" s="27">
        <f>'Cena na poramnuvanje'!E25*'Sreden kurs'!$D$7</f>
        <v>0</v>
      </c>
      <c r="F25" s="27">
        <f>'Cena na poramnuvanje'!F25*'Sreden kurs'!$D$7</f>
        <v>0</v>
      </c>
      <c r="G25" s="27">
        <f>'Cena na poramnuvanje'!G25*'Sreden kurs'!$D$7</f>
        <v>0</v>
      </c>
      <c r="H25" s="27">
        <f>'Cena na poramnuvanje'!H25*'Sreden kurs'!$D$7</f>
        <v>0</v>
      </c>
      <c r="I25" s="27">
        <f>'Cena na poramnuvanje'!I25*'Sreden kurs'!$D$7</f>
        <v>0</v>
      </c>
      <c r="J25" s="27">
        <f>'Cena na poramnuvanje'!J25*'Sreden kurs'!$D$7</f>
        <v>4734.9942639999999</v>
      </c>
      <c r="K25" s="27">
        <f>'Cena na poramnuvanje'!K25*'Sreden kurs'!$D$7</f>
        <v>8476.0035360000002</v>
      </c>
      <c r="L25" s="27">
        <f>'Cena na poramnuvanje'!L25*'Sreden kurs'!$D$7</f>
        <v>8107.8837840000006</v>
      </c>
      <c r="M25" s="27">
        <f>'Cena na poramnuvanje'!M25*'Sreden kurs'!$D$7</f>
        <v>7300.73344</v>
      </c>
      <c r="N25" s="27">
        <f>'Cena na poramnuvanje'!N25*'Sreden kurs'!$D$7</f>
        <v>6782.7759999999989</v>
      </c>
      <c r="O25" s="27">
        <f>'Cena na poramnuvanje'!O25*'Sreden kurs'!$D$7</f>
        <v>0</v>
      </c>
      <c r="P25" s="27">
        <f>'Cena na poramnuvanje'!P25*'Sreden kurs'!$D$7</f>
        <v>6394.3079200000002</v>
      </c>
      <c r="Q25" s="27">
        <f>'Cena na poramnuvanje'!Q25*'Sreden kurs'!$D$7</f>
        <v>5913.9640559999998</v>
      </c>
      <c r="R25" s="27">
        <f>'Cena na poramnuvanje'!R25*'Sreden kurs'!$D$7</f>
        <v>5858.4686160000001</v>
      </c>
      <c r="S25" s="27">
        <f>'Cena na poramnuvanje'!S25*'Sreden kurs'!$D$7</f>
        <v>5765.976216</v>
      </c>
      <c r="T25" s="27">
        <f>'Cena na poramnuvanje'!T25*'Sreden kurs'!$D$7</f>
        <v>0</v>
      </c>
      <c r="U25" s="27">
        <f>'Cena na poramnuvanje'!U25*'Sreden kurs'!$D$7</f>
        <v>0</v>
      </c>
      <c r="V25" s="27">
        <f>'Cena na poramnuvanje'!V25*'Sreden kurs'!$D$7</f>
        <v>0</v>
      </c>
      <c r="W25" s="27">
        <f>'Cena na poramnuvanje'!W25*'Sreden kurs'!$D$7</f>
        <v>0</v>
      </c>
      <c r="X25" s="27">
        <f>'Cena na poramnuvanje'!X25*'Sreden kurs'!$D$7</f>
        <v>8099.2511600000016</v>
      </c>
      <c r="Y25" s="27">
        <f>'Cena na poramnuvanje'!Y25*'Sreden kurs'!$D$7</f>
        <v>7890.2183359999999</v>
      </c>
      <c r="Z25" s="27">
        <f>'Cena na poramnuvanje'!Z25*'Sreden kurs'!$D$7</f>
        <v>7639.2556240000013</v>
      </c>
      <c r="AA25" s="28">
        <f>'Cena na poramnuvanje'!AA25*'Sreden kurs'!$D$7</f>
        <v>7259.4201679999996</v>
      </c>
    </row>
    <row r="26" spans="2:27" x14ac:dyDescent="0.25">
      <c r="B26" s="66"/>
      <c r="C26" s="6" t="s">
        <v>28</v>
      </c>
      <c r="D26" s="27">
        <f>'Cena na poramnuvanje'!D26*'Sreden kurs'!$D$7</f>
        <v>0</v>
      </c>
      <c r="E26" s="27">
        <f>'Cena na poramnuvanje'!E26*'Sreden kurs'!$D$7</f>
        <v>6589.7751920000001</v>
      </c>
      <c r="F26" s="27">
        <f>'Cena na poramnuvanje'!F26*'Sreden kurs'!$D$7</f>
        <v>6399.2408480000004</v>
      </c>
      <c r="G26" s="27">
        <f>'Cena na poramnuvanje'!G26*'Sreden kurs'!$D$7</f>
        <v>6290.0998159999999</v>
      </c>
      <c r="H26" s="27">
        <f>'Cena na poramnuvanje'!H26*'Sreden kurs'!$D$7</f>
        <v>6369.026664</v>
      </c>
      <c r="I26" s="27">
        <f>'Cena na poramnuvanje'!I26*'Sreden kurs'!$D$7</f>
        <v>0</v>
      </c>
      <c r="J26" s="27">
        <f>'Cena na poramnuvanje'!J26*'Sreden kurs'!$D$7</f>
        <v>0</v>
      </c>
      <c r="K26" s="27">
        <f>'Cena na poramnuvanje'!K26*'Sreden kurs'!$D$7</f>
        <v>0</v>
      </c>
      <c r="L26" s="27">
        <f>'Cena na poramnuvanje'!L26*'Sreden kurs'!$D$7</f>
        <v>0</v>
      </c>
      <c r="M26" s="27">
        <f>'Cena na poramnuvanje'!M26*'Sreden kurs'!$D$7</f>
        <v>0</v>
      </c>
      <c r="N26" s="27">
        <f>'Cena na poramnuvanje'!N26*'Sreden kurs'!$D$7</f>
        <v>0</v>
      </c>
      <c r="O26" s="27">
        <f>'Cena na poramnuvanje'!O26*'Sreden kurs'!$D$7</f>
        <v>0</v>
      </c>
      <c r="P26" s="27">
        <f>'Cena na poramnuvanje'!P26*'Sreden kurs'!$D$7</f>
        <v>0</v>
      </c>
      <c r="Q26" s="27">
        <f>'Cena na poramnuvanje'!Q26*'Sreden kurs'!$D$7</f>
        <v>0</v>
      </c>
      <c r="R26" s="27">
        <f>'Cena na poramnuvanje'!R26*'Sreden kurs'!$D$7</f>
        <v>0</v>
      </c>
      <c r="S26" s="27">
        <f>'Cena na poramnuvanje'!S26*'Sreden kurs'!$D$7</f>
        <v>0</v>
      </c>
      <c r="T26" s="27">
        <f>'Cena na poramnuvanje'!T26*'Sreden kurs'!$D$7</f>
        <v>0</v>
      </c>
      <c r="U26" s="27">
        <f>'Cena na poramnuvanje'!U26*'Sreden kurs'!$D$7</f>
        <v>0</v>
      </c>
      <c r="V26" s="27">
        <f>'Cena na poramnuvanje'!V26*'Sreden kurs'!$D$7</f>
        <v>0</v>
      </c>
      <c r="W26" s="27">
        <f>'Cena na poramnuvanje'!W26*'Sreden kurs'!$D$7</f>
        <v>0</v>
      </c>
      <c r="X26" s="27">
        <f>'Cena na poramnuvanje'!X26*'Sreden kurs'!$D$7</f>
        <v>0</v>
      </c>
      <c r="Y26" s="27">
        <f>'Cena na poramnuvanje'!Y26*'Sreden kurs'!$D$7</f>
        <v>0</v>
      </c>
      <c r="Z26" s="27">
        <f>'Cena na poramnuvanje'!Z26*'Sreden kurs'!$D$7</f>
        <v>0</v>
      </c>
      <c r="AA26" s="28">
        <f>'Cena na poramnuvanje'!AA26*'Sreden kurs'!$D$7</f>
        <v>0</v>
      </c>
    </row>
    <row r="27" spans="2:27" ht="15.75" thickBot="1" x14ac:dyDescent="0.3">
      <c r="B27" s="67"/>
      <c r="C27" s="9" t="s">
        <v>29</v>
      </c>
      <c r="D27" s="29">
        <f>'Cena na poramnuvanje'!D27*'Sreden kurs'!$D$7</f>
        <v>0</v>
      </c>
      <c r="E27" s="29">
        <f>'Cena na poramnuvanje'!E27*'Sreden kurs'!$D$7</f>
        <v>19769.325575999999</v>
      </c>
      <c r="F27" s="29">
        <f>'Cena na poramnuvanje'!F27*'Sreden kurs'!$D$7</f>
        <v>19197.722544</v>
      </c>
      <c r="G27" s="29">
        <f>'Cena na poramnuvanje'!G27*'Sreden kurs'!$D$7</f>
        <v>18870.299447999998</v>
      </c>
      <c r="H27" s="29">
        <f>'Cena na poramnuvanje'!H27*'Sreden kurs'!$D$7</f>
        <v>19106.463376</v>
      </c>
      <c r="I27" s="29">
        <f>'Cena na poramnuvanje'!I27*'Sreden kurs'!$D$7</f>
        <v>0</v>
      </c>
      <c r="J27" s="29">
        <f>'Cena na poramnuvanje'!J27*'Sreden kurs'!$D$7</f>
        <v>0</v>
      </c>
      <c r="K27" s="29">
        <f>'Cena na poramnuvanje'!K27*'Sreden kurs'!$D$7</f>
        <v>0</v>
      </c>
      <c r="L27" s="29">
        <f>'Cena na poramnuvanje'!L27*'Sreden kurs'!$D$7</f>
        <v>0</v>
      </c>
      <c r="M27" s="29">
        <f>'Cena na poramnuvanje'!M27*'Sreden kurs'!$D$7</f>
        <v>0</v>
      </c>
      <c r="N27" s="29">
        <f>'Cena na poramnuvanje'!N27*'Sreden kurs'!$D$7</f>
        <v>0</v>
      </c>
      <c r="O27" s="29">
        <f>'Cena na poramnuvanje'!O27*'Sreden kurs'!$D$7</f>
        <v>0</v>
      </c>
      <c r="P27" s="29">
        <f>'Cena na poramnuvanje'!P27*'Sreden kurs'!$D$7</f>
        <v>0</v>
      </c>
      <c r="Q27" s="29">
        <f>'Cena na poramnuvanje'!Q27*'Sreden kurs'!$D$7</f>
        <v>0</v>
      </c>
      <c r="R27" s="29">
        <f>'Cena na poramnuvanje'!R27*'Sreden kurs'!$D$7</f>
        <v>0</v>
      </c>
      <c r="S27" s="29">
        <f>'Cena na poramnuvanje'!S27*'Sreden kurs'!$D$7</f>
        <v>0</v>
      </c>
      <c r="T27" s="29">
        <f>'Cena na poramnuvanje'!T27*'Sreden kurs'!$D$7</f>
        <v>0</v>
      </c>
      <c r="U27" s="29">
        <f>'Cena na poramnuvanje'!U27*'Sreden kurs'!$D$7</f>
        <v>0</v>
      </c>
      <c r="V27" s="29">
        <f>'Cena na poramnuvanje'!V27*'Sreden kurs'!$D$7</f>
        <v>0</v>
      </c>
      <c r="W27" s="29">
        <f>'Cena na poramnuvanje'!W27*'Sreden kurs'!$D$7</f>
        <v>0</v>
      </c>
      <c r="X27" s="29">
        <f>'Cena na poramnuvanje'!X27*'Sreden kurs'!$D$7</f>
        <v>0</v>
      </c>
      <c r="Y27" s="29">
        <f>'Cena na poramnuvanje'!Y27*'Sreden kurs'!$D$7</f>
        <v>0</v>
      </c>
      <c r="Z27" s="29">
        <f>'Cena na poramnuvanje'!Z27*'Sreden kurs'!$D$7</f>
        <v>0</v>
      </c>
      <c r="AA27" s="30">
        <f>'Cena na poramnuvanje'!AA27*'Sreden kurs'!$D$7</f>
        <v>0</v>
      </c>
    </row>
    <row r="28" spans="2:27" ht="15.75" thickTop="1" x14ac:dyDescent="0.25">
      <c r="B28" s="65" t="str">
        <f>'Cena na poramnuvanje'!B28:B31</f>
        <v>07.05.2022</v>
      </c>
      <c r="C28" s="6" t="s">
        <v>26</v>
      </c>
      <c r="D28" s="27">
        <f>'Cena na poramnuvanje'!D28*'Sreden kurs'!$D$8</f>
        <v>0</v>
      </c>
      <c r="E28" s="27">
        <f>'Cena na poramnuvanje'!E28*'Sreden kurs'!$D$8</f>
        <v>0</v>
      </c>
      <c r="F28" s="27">
        <f>'Cena na poramnuvanje'!F28*'Sreden kurs'!$D$8</f>
        <v>0</v>
      </c>
      <c r="G28" s="27">
        <f>'Cena na poramnuvanje'!G28*'Sreden kurs'!$D$8</f>
        <v>0</v>
      </c>
      <c r="H28" s="27">
        <f>'Cena na poramnuvanje'!H28*'Sreden kurs'!$D$8</f>
        <v>0</v>
      </c>
      <c r="I28" s="27">
        <f>'Cena na poramnuvanje'!I28*'Sreden kurs'!$D$8</f>
        <v>0</v>
      </c>
      <c r="J28" s="27">
        <f>'Cena na poramnuvanje'!J28*'Sreden kurs'!$D$8</f>
        <v>0</v>
      </c>
      <c r="K28" s="27">
        <f>'Cena na poramnuvanje'!K28*'Sreden kurs'!$D$8</f>
        <v>0</v>
      </c>
      <c r="L28" s="27">
        <f>'Cena na poramnuvanje'!L28*'Sreden kurs'!$D$8</f>
        <v>0</v>
      </c>
      <c r="M28" s="27">
        <f>'Cena na poramnuvanje'!M28*'Sreden kurs'!$D$8</f>
        <v>0</v>
      </c>
      <c r="N28" s="27">
        <f>'Cena na poramnuvanje'!N28*'Sreden kurs'!$D$8</f>
        <v>0</v>
      </c>
      <c r="O28" s="27">
        <f>'Cena na poramnuvanje'!O28*'Sreden kurs'!$D$8</f>
        <v>0</v>
      </c>
      <c r="P28" s="27">
        <f>'Cena na poramnuvanje'!P28*'Sreden kurs'!$D$8</f>
        <v>0</v>
      </c>
      <c r="Q28" s="27">
        <f>'Cena na poramnuvanje'!Q28*'Sreden kurs'!$D$8</f>
        <v>0</v>
      </c>
      <c r="R28" s="27">
        <f>'Cena na poramnuvanje'!R28*'Sreden kurs'!$D$8</f>
        <v>0</v>
      </c>
      <c r="S28" s="27">
        <f>'Cena na poramnuvanje'!S28*'Sreden kurs'!$D$8</f>
        <v>0</v>
      </c>
      <c r="T28" s="27">
        <f>'Cena na poramnuvanje'!T28*'Sreden kurs'!$D$8</f>
        <v>0</v>
      </c>
      <c r="U28" s="27">
        <f>'Cena na poramnuvanje'!U28*'Sreden kurs'!$D$8</f>
        <v>0</v>
      </c>
      <c r="V28" s="27">
        <f>'Cena na poramnuvanje'!V28*'Sreden kurs'!$D$8</f>
        <v>0</v>
      </c>
      <c r="W28" s="27">
        <f>'Cena na poramnuvanje'!W28*'Sreden kurs'!$D$8</f>
        <v>0</v>
      </c>
      <c r="X28" s="27">
        <f>'Cena na poramnuvanje'!X28*'Sreden kurs'!$D$8</f>
        <v>0</v>
      </c>
      <c r="Y28" s="27">
        <f>'Cena na poramnuvanje'!Y28*'Sreden kurs'!$D$8</f>
        <v>0</v>
      </c>
      <c r="Z28" s="27">
        <f>'Cena na poramnuvanje'!Z28*'Sreden kurs'!$D$8</f>
        <v>0</v>
      </c>
      <c r="AA28" s="28">
        <f>'Cena na poramnuvanje'!AA28*'Sreden kurs'!$D$8</f>
        <v>0</v>
      </c>
    </row>
    <row r="29" spans="2:27" x14ac:dyDescent="0.25">
      <c r="B29" s="66"/>
      <c r="C29" s="6" t="s">
        <v>27</v>
      </c>
      <c r="D29" s="27">
        <f>'Cena na poramnuvanje'!D29*'Sreden kurs'!$D$8</f>
        <v>4567.96263497783</v>
      </c>
      <c r="E29" s="27">
        <f>'Cena na poramnuvanje'!E29*'Sreden kurs'!$D$8</f>
        <v>4015.1355264000008</v>
      </c>
      <c r="F29" s="27">
        <f>'Cena na poramnuvanje'!F29*'Sreden kurs'!$D$8</f>
        <v>3838.0606964999997</v>
      </c>
      <c r="G29" s="27">
        <f>'Cena na poramnuvanje'!G29*'Sreden kurs'!$D$8</f>
        <v>0</v>
      </c>
      <c r="H29" s="27">
        <f>'Cena na poramnuvanje'!H29*'Sreden kurs'!$D$8</f>
        <v>0</v>
      </c>
      <c r="I29" s="27">
        <f>'Cena na poramnuvanje'!I29*'Sreden kurs'!$D$8</f>
        <v>0</v>
      </c>
      <c r="J29" s="27">
        <f>'Cena na poramnuvanje'!J29*'Sreden kurs'!$D$8</f>
        <v>6223.6821420000006</v>
      </c>
      <c r="K29" s="27">
        <f>'Cena na poramnuvanje'!K29*'Sreden kurs'!$D$8</f>
        <v>6670.9186920000002</v>
      </c>
      <c r="L29" s="27">
        <f>'Cena na poramnuvanje'!L29*'Sreden kurs'!$D$8</f>
        <v>6694.3600560000014</v>
      </c>
      <c r="M29" s="27">
        <f>'Cena na poramnuvanje'!M29*'Sreden kurs'!$D$8</f>
        <v>6433.4206619999986</v>
      </c>
      <c r="N29" s="27">
        <f>'Cena na poramnuvanje'!N29*'Sreden kurs'!$D$8</f>
        <v>3913.0609082418732</v>
      </c>
      <c r="O29" s="27">
        <f>'Cena na poramnuvanje'!O29*'Sreden kurs'!$D$8</f>
        <v>3565.4861967562779</v>
      </c>
      <c r="P29" s="27">
        <f>'Cena na poramnuvanje'!P29*'Sreden kurs'!$D$8</f>
        <v>3627.1570615491328</v>
      </c>
      <c r="Q29" s="27">
        <f>'Cena na poramnuvanje'!Q29*'Sreden kurs'!$D$8</f>
        <v>3397.6600557977531</v>
      </c>
      <c r="R29" s="27">
        <f>'Cena na poramnuvanje'!R29*'Sreden kurs'!$D$8</f>
        <v>3620.1345122359294</v>
      </c>
      <c r="S29" s="27">
        <f>'Cena na poramnuvanje'!S29*'Sreden kurs'!$D$8</f>
        <v>3490.0371333598309</v>
      </c>
      <c r="T29" s="27">
        <f>'Cena na poramnuvanje'!T29*'Sreden kurs'!$D$8</f>
        <v>3672.0147636354823</v>
      </c>
      <c r="U29" s="27">
        <f>'Cena na poramnuvanje'!U29*'Sreden kurs'!$D$8</f>
        <v>4270.7063204056476</v>
      </c>
      <c r="V29" s="27">
        <f>'Cena na poramnuvanje'!V29*'Sreden kurs'!$D$8</f>
        <v>4421.0435995618218</v>
      </c>
      <c r="W29" s="27">
        <f>'Cena na poramnuvanje'!W29*'Sreden kurs'!$D$8</f>
        <v>4837.2073633329383</v>
      </c>
      <c r="X29" s="27">
        <f>'Cena na poramnuvanje'!X29*'Sreden kurs'!$D$8</f>
        <v>5032.0639000273377</v>
      </c>
      <c r="Y29" s="27">
        <f>'Cena na poramnuvanje'!Y29*'Sreden kurs'!$D$8</f>
        <v>4993.9797090955144</v>
      </c>
      <c r="Z29" s="27">
        <f>'Cena na poramnuvanje'!Z29*'Sreden kurs'!$D$8</f>
        <v>4804.7408935792901</v>
      </c>
      <c r="AA29" s="28">
        <f>'Cena na poramnuvanje'!AA29*'Sreden kurs'!$D$8</f>
        <v>4181.6068873459135</v>
      </c>
    </row>
    <row r="30" spans="2:27" x14ac:dyDescent="0.25">
      <c r="B30" s="66"/>
      <c r="C30" s="6" t="s">
        <v>28</v>
      </c>
      <c r="D30" s="27">
        <f>'Cena na poramnuvanje'!D30*'Sreden kurs'!$D$8</f>
        <v>0</v>
      </c>
      <c r="E30" s="27">
        <f>'Cena na poramnuvanje'!E30*'Sreden kurs'!$D$8</f>
        <v>0</v>
      </c>
      <c r="F30" s="27">
        <f>'Cena na poramnuvanje'!F30*'Sreden kurs'!$D$8</f>
        <v>0</v>
      </c>
      <c r="G30" s="27">
        <f>'Cena na poramnuvanje'!G30*'Sreden kurs'!$D$8</f>
        <v>6169.3968780000005</v>
      </c>
      <c r="H30" s="27">
        <f>'Cena na poramnuvanje'!H30*'Sreden kurs'!$D$8</f>
        <v>6153.3580500000007</v>
      </c>
      <c r="I30" s="27">
        <f>'Cena na poramnuvanje'!I30*'Sreden kurs'!$D$8</f>
        <v>6171.8643899999997</v>
      </c>
      <c r="J30" s="27">
        <f>'Cena na poramnuvanje'!J30*'Sreden kurs'!$D$8</f>
        <v>0</v>
      </c>
      <c r="K30" s="27">
        <f>'Cena na poramnuvanje'!K30*'Sreden kurs'!$D$8</f>
        <v>0</v>
      </c>
      <c r="L30" s="27">
        <f>'Cena na poramnuvanje'!L30*'Sreden kurs'!$D$8</f>
        <v>0</v>
      </c>
      <c r="M30" s="27">
        <f>'Cena na poramnuvanje'!M30*'Sreden kurs'!$D$8</f>
        <v>0</v>
      </c>
      <c r="N30" s="27">
        <f>'Cena na poramnuvanje'!N30*'Sreden kurs'!$D$8</f>
        <v>0</v>
      </c>
      <c r="O30" s="27">
        <f>'Cena na poramnuvanje'!O30*'Sreden kurs'!$D$8</f>
        <v>0</v>
      </c>
      <c r="P30" s="27">
        <f>'Cena na poramnuvanje'!P30*'Sreden kurs'!$D$8</f>
        <v>0</v>
      </c>
      <c r="Q30" s="27">
        <f>'Cena na poramnuvanje'!Q30*'Sreden kurs'!$D$8</f>
        <v>0</v>
      </c>
      <c r="R30" s="27">
        <f>'Cena na poramnuvanje'!R30*'Sreden kurs'!$D$8</f>
        <v>0</v>
      </c>
      <c r="S30" s="27">
        <f>'Cena na poramnuvanje'!S30*'Sreden kurs'!$D$8</f>
        <v>0</v>
      </c>
      <c r="T30" s="27">
        <f>'Cena na poramnuvanje'!T30*'Sreden kurs'!$D$8</f>
        <v>0</v>
      </c>
      <c r="U30" s="27">
        <f>'Cena na poramnuvanje'!U30*'Sreden kurs'!$D$8</f>
        <v>0</v>
      </c>
      <c r="V30" s="27">
        <f>'Cena na poramnuvanje'!V30*'Sreden kurs'!$D$8</f>
        <v>0</v>
      </c>
      <c r="W30" s="27">
        <f>'Cena na poramnuvanje'!W30*'Sreden kurs'!$D$8</f>
        <v>0</v>
      </c>
      <c r="X30" s="27">
        <f>'Cena na poramnuvanje'!X30*'Sreden kurs'!$D$8</f>
        <v>0</v>
      </c>
      <c r="Y30" s="27">
        <f>'Cena na poramnuvanje'!Y30*'Sreden kurs'!$D$8</f>
        <v>0</v>
      </c>
      <c r="Z30" s="27">
        <f>'Cena na poramnuvanje'!Z30*'Sreden kurs'!$D$8</f>
        <v>0</v>
      </c>
      <c r="AA30" s="28">
        <f>'Cena na poramnuvanje'!AA30*'Sreden kurs'!$D$8</f>
        <v>0</v>
      </c>
    </row>
    <row r="31" spans="2:27" ht="15.75" thickBot="1" x14ac:dyDescent="0.3">
      <c r="B31" s="67"/>
      <c r="C31" s="9" t="s">
        <v>29</v>
      </c>
      <c r="D31" s="29">
        <f>'Cena na poramnuvanje'!D31*'Sreden kurs'!$D$8</f>
        <v>0</v>
      </c>
      <c r="E31" s="29">
        <f>'Cena na poramnuvanje'!E31*'Sreden kurs'!$D$8</f>
        <v>0</v>
      </c>
      <c r="F31" s="29">
        <f>'Cena na poramnuvanje'!F31*'Sreden kurs'!$D$8</f>
        <v>0</v>
      </c>
      <c r="G31" s="29">
        <f>'Cena na poramnuvanje'!G31*'Sreden kurs'!$D$8</f>
        <v>18507.573755999998</v>
      </c>
      <c r="H31" s="29">
        <f>'Cena na poramnuvanje'!H31*'Sreden kurs'!$D$8</f>
        <v>18460.07415</v>
      </c>
      <c r="I31" s="29">
        <f>'Cena na poramnuvanje'!I31*'Sreden kurs'!$D$8</f>
        <v>18515.59317</v>
      </c>
      <c r="J31" s="29">
        <f>'Cena na poramnuvanje'!J31*'Sreden kurs'!$D$8</f>
        <v>0</v>
      </c>
      <c r="K31" s="29">
        <f>'Cena na poramnuvanje'!K31*'Sreden kurs'!$D$8</f>
        <v>0</v>
      </c>
      <c r="L31" s="29">
        <f>'Cena na poramnuvanje'!L31*'Sreden kurs'!$D$8</f>
        <v>0</v>
      </c>
      <c r="M31" s="29">
        <f>'Cena na poramnuvanje'!M31*'Sreden kurs'!$D$8</f>
        <v>0</v>
      </c>
      <c r="N31" s="29">
        <f>'Cena na poramnuvanje'!N31*'Sreden kurs'!$D$8</f>
        <v>0</v>
      </c>
      <c r="O31" s="29">
        <f>'Cena na poramnuvanje'!O31*'Sreden kurs'!$D$8</f>
        <v>0</v>
      </c>
      <c r="P31" s="29">
        <f>'Cena na poramnuvanje'!P31*'Sreden kurs'!$D$8</f>
        <v>0</v>
      </c>
      <c r="Q31" s="29">
        <f>'Cena na poramnuvanje'!Q31*'Sreden kurs'!$D$8</f>
        <v>0</v>
      </c>
      <c r="R31" s="29">
        <f>'Cena na poramnuvanje'!R31*'Sreden kurs'!$D$8</f>
        <v>0</v>
      </c>
      <c r="S31" s="29">
        <f>'Cena na poramnuvanje'!S31*'Sreden kurs'!$D$8</f>
        <v>0</v>
      </c>
      <c r="T31" s="29">
        <f>'Cena na poramnuvanje'!T31*'Sreden kurs'!$D$8</f>
        <v>0</v>
      </c>
      <c r="U31" s="29">
        <f>'Cena na poramnuvanje'!U31*'Sreden kurs'!$D$8</f>
        <v>0</v>
      </c>
      <c r="V31" s="29">
        <f>'Cena na poramnuvanje'!V31*'Sreden kurs'!$D$8</f>
        <v>0</v>
      </c>
      <c r="W31" s="29">
        <f>'Cena na poramnuvanje'!W31*'Sreden kurs'!$D$8</f>
        <v>0</v>
      </c>
      <c r="X31" s="29">
        <f>'Cena na poramnuvanje'!X31*'Sreden kurs'!$D$8</f>
        <v>0</v>
      </c>
      <c r="Y31" s="29">
        <f>'Cena na poramnuvanje'!Y31*'Sreden kurs'!$D$8</f>
        <v>0</v>
      </c>
      <c r="Z31" s="29">
        <f>'Cena na poramnuvanje'!Z31*'Sreden kurs'!$D$8</f>
        <v>0</v>
      </c>
      <c r="AA31" s="30">
        <f>'Cena na poramnuvanje'!AA31*'Sreden kurs'!$D$8</f>
        <v>0</v>
      </c>
    </row>
    <row r="32" spans="2:27" ht="15.75" thickTop="1" x14ac:dyDescent="0.25">
      <c r="B32" s="65" t="str">
        <f>'Cena na poramnuvanje'!B32:B35</f>
        <v>08.05.2022</v>
      </c>
      <c r="C32" s="6" t="s">
        <v>26</v>
      </c>
      <c r="D32" s="27">
        <f>'Cena na poramnuvanje'!D32*'Sreden kurs'!$D$9</f>
        <v>0</v>
      </c>
      <c r="E32" s="27">
        <f>'Cena na poramnuvanje'!E32*'Sreden kurs'!$D$9</f>
        <v>0</v>
      </c>
      <c r="F32" s="27">
        <f>'Cena na poramnuvanje'!F32*'Sreden kurs'!$D$9</f>
        <v>0</v>
      </c>
      <c r="G32" s="27">
        <f>'Cena na poramnuvanje'!G32*'Sreden kurs'!$D$9</f>
        <v>0</v>
      </c>
      <c r="H32" s="27">
        <f>'Cena na poramnuvanje'!H32*'Sreden kurs'!$D$9</f>
        <v>0</v>
      </c>
      <c r="I32" s="27">
        <f>'Cena na poramnuvanje'!I32*'Sreden kurs'!$D$9</f>
        <v>0</v>
      </c>
      <c r="J32" s="27">
        <f>'Cena na poramnuvanje'!J32*'Sreden kurs'!$D$9</f>
        <v>0</v>
      </c>
      <c r="K32" s="27">
        <f>'Cena na poramnuvanje'!K32*'Sreden kurs'!$D$9</f>
        <v>0</v>
      </c>
      <c r="L32" s="27">
        <f>'Cena na poramnuvanje'!L32*'Sreden kurs'!$D$9</f>
        <v>0</v>
      </c>
      <c r="M32" s="27">
        <f>'Cena na poramnuvanje'!M32*'Sreden kurs'!$D$9</f>
        <v>0</v>
      </c>
      <c r="N32" s="27">
        <f>'Cena na poramnuvanje'!N32*'Sreden kurs'!$D$9</f>
        <v>0</v>
      </c>
      <c r="O32" s="27">
        <f>'Cena na poramnuvanje'!O32*'Sreden kurs'!$D$9</f>
        <v>0</v>
      </c>
      <c r="P32" s="27">
        <f>'Cena na poramnuvanje'!P32*'Sreden kurs'!$D$9</f>
        <v>0</v>
      </c>
      <c r="Q32" s="27">
        <f>'Cena na poramnuvanje'!Q32*'Sreden kurs'!$D$9</f>
        <v>0</v>
      </c>
      <c r="R32" s="27">
        <f>'Cena na poramnuvanje'!R32*'Sreden kurs'!$D$9</f>
        <v>0</v>
      </c>
      <c r="S32" s="27">
        <f>'Cena na poramnuvanje'!S32*'Sreden kurs'!$D$9</f>
        <v>0</v>
      </c>
      <c r="T32" s="27">
        <f>'Cena na poramnuvanje'!T32*'Sreden kurs'!$D$9</f>
        <v>0</v>
      </c>
      <c r="U32" s="27">
        <f>'Cena na poramnuvanje'!U32*'Sreden kurs'!$D$9</f>
        <v>0</v>
      </c>
      <c r="V32" s="27">
        <f>'Cena na poramnuvanje'!V32*'Sreden kurs'!$D$9</f>
        <v>0</v>
      </c>
      <c r="W32" s="27">
        <f>'Cena na poramnuvanje'!W32*'Sreden kurs'!$D$9</f>
        <v>0</v>
      </c>
      <c r="X32" s="27">
        <f>'Cena na poramnuvanje'!X32*'Sreden kurs'!$D$9</f>
        <v>0</v>
      </c>
      <c r="Y32" s="27">
        <f>'Cena na poramnuvanje'!Y32*'Sreden kurs'!$D$9</f>
        <v>0</v>
      </c>
      <c r="Z32" s="27">
        <f>'Cena na poramnuvanje'!Z32*'Sreden kurs'!$D$9</f>
        <v>0</v>
      </c>
      <c r="AA32" s="28">
        <f>'Cena na poramnuvanje'!AA32*'Sreden kurs'!$D$9</f>
        <v>0</v>
      </c>
    </row>
    <row r="33" spans="2:27" x14ac:dyDescent="0.25">
      <c r="B33" s="66"/>
      <c r="C33" s="6" t="s">
        <v>27</v>
      </c>
      <c r="D33" s="27">
        <f>'Cena na poramnuvanje'!D33*'Sreden kurs'!$D$9</f>
        <v>4475.4207093945115</v>
      </c>
      <c r="E33" s="27">
        <f>'Cena na poramnuvanje'!E33*'Sreden kurs'!$D$9</f>
        <v>3577.2755219999999</v>
      </c>
      <c r="F33" s="27">
        <f>'Cena na poramnuvanje'!F33*'Sreden kurs'!$D$9</f>
        <v>3551.9835239999998</v>
      </c>
      <c r="G33" s="27">
        <f>'Cena na poramnuvanje'!G33*'Sreden kurs'!$D$9</f>
        <v>3442.1792399999999</v>
      </c>
      <c r="H33" s="27">
        <f>'Cena na poramnuvanje'!H33*'Sreden kurs'!$D$9</f>
        <v>3386.0433420000004</v>
      </c>
      <c r="I33" s="27">
        <f>'Cena na poramnuvanje'!I33*'Sreden kurs'!$D$9</f>
        <v>3443.4129960000005</v>
      </c>
      <c r="J33" s="27">
        <f>'Cena na poramnuvanje'!J33*'Sreden kurs'!$D$9</f>
        <v>3423.0560220000002</v>
      </c>
      <c r="K33" s="27">
        <f>'Cena na poramnuvanje'!K33*'Sreden kurs'!$D$9</f>
        <v>4692.3105469090906</v>
      </c>
      <c r="L33" s="27">
        <f>'Cena na poramnuvanje'!L33*'Sreden kurs'!$D$9</f>
        <v>4351.7802119541357</v>
      </c>
      <c r="M33" s="27">
        <f>'Cena na poramnuvanje'!M33*'Sreden kurs'!$D$9</f>
        <v>3472.4254644280149</v>
      </c>
      <c r="N33" s="27">
        <f>'Cena na poramnuvanje'!N33*'Sreden kurs'!$D$9</f>
        <v>2975.0456318823531</v>
      </c>
      <c r="O33" s="27">
        <f>'Cena na poramnuvanje'!O33*'Sreden kurs'!$D$9</f>
        <v>2511.2266935254238</v>
      </c>
      <c r="P33" s="27">
        <f>'Cena na poramnuvanje'!P33*'Sreden kurs'!$D$9</f>
        <v>2757.4594196291046</v>
      </c>
      <c r="Q33" s="27">
        <f>'Cena na poramnuvanje'!Q33*'Sreden kurs'!$D$9</f>
        <v>1960.97393141976</v>
      </c>
      <c r="R33" s="27">
        <f>'Cena na poramnuvanje'!R33*'Sreden kurs'!$D$9</f>
        <v>1837.0591876198755</v>
      </c>
      <c r="S33" s="27">
        <f>'Cena na poramnuvanje'!S33*'Sreden kurs'!$D$9</f>
        <v>1981.8851077791601</v>
      </c>
      <c r="T33" s="27">
        <f>'Cena na poramnuvanje'!T33*'Sreden kurs'!$D$9</f>
        <v>2117.1776107420496</v>
      </c>
      <c r="U33" s="27">
        <f>'Cena na poramnuvanje'!U33*'Sreden kurs'!$D$9</f>
        <v>2883.2877720000001</v>
      </c>
      <c r="V33" s="27">
        <f>'Cena na poramnuvanje'!V33*'Sreden kurs'!$D$9</f>
        <v>4044.0063974307</v>
      </c>
      <c r="W33" s="27">
        <f>'Cena na poramnuvanje'!W33*'Sreden kurs'!$D$9</f>
        <v>5125.8792926922615</v>
      </c>
      <c r="X33" s="27">
        <f>'Cena na poramnuvanje'!X33*'Sreden kurs'!$D$9</f>
        <v>4927.588909509499</v>
      </c>
      <c r="Y33" s="27">
        <f>'Cena na poramnuvanje'!Y33*'Sreden kurs'!$D$9</f>
        <v>4528.4196357329374</v>
      </c>
      <c r="Z33" s="27">
        <f>'Cena na poramnuvanje'!Z33*'Sreden kurs'!$D$9</f>
        <v>6968.2538880000011</v>
      </c>
      <c r="AA33" s="28">
        <f>'Cena na poramnuvanje'!AA33*'Sreden kurs'!$D$9</f>
        <v>6720.8858099999998</v>
      </c>
    </row>
    <row r="34" spans="2:27" x14ac:dyDescent="0.25">
      <c r="B34" s="66"/>
      <c r="C34" s="6" t="s">
        <v>28</v>
      </c>
      <c r="D34" s="27">
        <f>'Cena na poramnuvanje'!D34*'Sreden kurs'!$D$9</f>
        <v>0</v>
      </c>
      <c r="E34" s="27">
        <f>'Cena na poramnuvanje'!E34*'Sreden kurs'!$D$9</f>
        <v>0</v>
      </c>
      <c r="F34" s="27">
        <f>'Cena na poramnuvanje'!F34*'Sreden kurs'!$D$9</f>
        <v>0</v>
      </c>
      <c r="G34" s="27">
        <f>'Cena na poramnuvanje'!G34*'Sreden kurs'!$D$9</f>
        <v>0</v>
      </c>
      <c r="H34" s="27">
        <f>'Cena na poramnuvanje'!H34*'Sreden kurs'!$D$9</f>
        <v>0</v>
      </c>
      <c r="I34" s="27">
        <f>'Cena na poramnuvanje'!I34*'Sreden kurs'!$D$9</f>
        <v>0</v>
      </c>
      <c r="J34" s="27">
        <f>'Cena na poramnuvanje'!J34*'Sreden kurs'!$D$9</f>
        <v>0</v>
      </c>
      <c r="K34" s="27">
        <f>'Cena na poramnuvanje'!K34*'Sreden kurs'!$D$9</f>
        <v>0</v>
      </c>
      <c r="L34" s="27">
        <f>'Cena na poramnuvanje'!L34*'Sreden kurs'!$D$9</f>
        <v>0</v>
      </c>
      <c r="M34" s="27">
        <f>'Cena na poramnuvanje'!M34*'Sreden kurs'!$D$9</f>
        <v>0</v>
      </c>
      <c r="N34" s="27">
        <f>'Cena na poramnuvanje'!N34*'Sreden kurs'!$D$9</f>
        <v>0</v>
      </c>
      <c r="O34" s="27">
        <f>'Cena na poramnuvanje'!O34*'Sreden kurs'!$D$9</f>
        <v>0</v>
      </c>
      <c r="P34" s="27">
        <f>'Cena na poramnuvanje'!P34*'Sreden kurs'!$D$9</f>
        <v>0</v>
      </c>
      <c r="Q34" s="27">
        <f>'Cena na poramnuvanje'!Q34*'Sreden kurs'!$D$9</f>
        <v>0</v>
      </c>
      <c r="R34" s="27">
        <f>'Cena na poramnuvanje'!R34*'Sreden kurs'!$D$9</f>
        <v>0</v>
      </c>
      <c r="S34" s="27">
        <f>'Cena na poramnuvanje'!S34*'Sreden kurs'!$D$9</f>
        <v>0</v>
      </c>
      <c r="T34" s="27">
        <f>'Cena na poramnuvanje'!T34*'Sreden kurs'!$D$9</f>
        <v>0</v>
      </c>
      <c r="U34" s="27">
        <f>'Cena na poramnuvanje'!U34*'Sreden kurs'!$D$9</f>
        <v>0</v>
      </c>
      <c r="V34" s="27">
        <f>'Cena na poramnuvanje'!V34*'Sreden kurs'!$D$9</f>
        <v>0</v>
      </c>
      <c r="W34" s="27">
        <f>'Cena na poramnuvanje'!W34*'Sreden kurs'!$D$9</f>
        <v>0</v>
      </c>
      <c r="X34" s="27">
        <f>'Cena na poramnuvanje'!X34*'Sreden kurs'!$D$9</f>
        <v>0</v>
      </c>
      <c r="Y34" s="27">
        <f>'Cena na poramnuvanje'!Y34*'Sreden kurs'!$D$9</f>
        <v>0</v>
      </c>
      <c r="Z34" s="27">
        <f>'Cena na poramnuvanje'!Z34*'Sreden kurs'!$D$9</f>
        <v>0</v>
      </c>
      <c r="AA34" s="28">
        <f>'Cena na poramnuvanje'!AA34*'Sreden kurs'!$D$9</f>
        <v>0</v>
      </c>
    </row>
    <row r="35" spans="2:27" ht="15.75" thickBot="1" x14ac:dyDescent="0.3">
      <c r="B35" s="67"/>
      <c r="C35" s="9" t="s">
        <v>29</v>
      </c>
      <c r="D35" s="29">
        <f>'Cena na poramnuvanje'!D35*'Sreden kurs'!$D$9</f>
        <v>0</v>
      </c>
      <c r="E35" s="29">
        <f>'Cena na poramnuvanje'!E35*'Sreden kurs'!$D$9</f>
        <v>0</v>
      </c>
      <c r="F35" s="29">
        <f>'Cena na poramnuvanje'!F35*'Sreden kurs'!$D$9</f>
        <v>0</v>
      </c>
      <c r="G35" s="29">
        <f>'Cena na poramnuvanje'!G35*'Sreden kurs'!$D$9</f>
        <v>0</v>
      </c>
      <c r="H35" s="29">
        <f>'Cena na poramnuvanje'!H35*'Sreden kurs'!$D$9</f>
        <v>0</v>
      </c>
      <c r="I35" s="29">
        <f>'Cena na poramnuvanje'!I35*'Sreden kurs'!$D$9</f>
        <v>0</v>
      </c>
      <c r="J35" s="29">
        <f>'Cena na poramnuvanje'!J35*'Sreden kurs'!$D$9</f>
        <v>0</v>
      </c>
      <c r="K35" s="29">
        <f>'Cena na poramnuvanje'!K35*'Sreden kurs'!$D$9</f>
        <v>0</v>
      </c>
      <c r="L35" s="29">
        <f>'Cena na poramnuvanje'!L35*'Sreden kurs'!$D$9</f>
        <v>0</v>
      </c>
      <c r="M35" s="29">
        <f>'Cena na poramnuvanje'!M35*'Sreden kurs'!$D$9</f>
        <v>0</v>
      </c>
      <c r="N35" s="29">
        <f>'Cena na poramnuvanje'!N35*'Sreden kurs'!$D$9</f>
        <v>0</v>
      </c>
      <c r="O35" s="29">
        <f>'Cena na poramnuvanje'!O35*'Sreden kurs'!$D$9</f>
        <v>0</v>
      </c>
      <c r="P35" s="29">
        <f>'Cena na poramnuvanje'!P35*'Sreden kurs'!$D$9</f>
        <v>0</v>
      </c>
      <c r="Q35" s="29">
        <f>'Cena na poramnuvanje'!Q35*'Sreden kurs'!$D$9</f>
        <v>0</v>
      </c>
      <c r="R35" s="29">
        <f>'Cena na poramnuvanje'!R35*'Sreden kurs'!$D$9</f>
        <v>0</v>
      </c>
      <c r="S35" s="29">
        <f>'Cena na poramnuvanje'!S35*'Sreden kurs'!$D$9</f>
        <v>0</v>
      </c>
      <c r="T35" s="29">
        <f>'Cena na poramnuvanje'!T35*'Sreden kurs'!$D$9</f>
        <v>0</v>
      </c>
      <c r="U35" s="29">
        <f>'Cena na poramnuvanje'!U35*'Sreden kurs'!$D$9</f>
        <v>0</v>
      </c>
      <c r="V35" s="29">
        <f>'Cena na poramnuvanje'!V35*'Sreden kurs'!$D$9</f>
        <v>0</v>
      </c>
      <c r="W35" s="29">
        <f>'Cena na poramnuvanje'!W35*'Sreden kurs'!$D$9</f>
        <v>0</v>
      </c>
      <c r="X35" s="29">
        <f>'Cena na poramnuvanje'!X35*'Sreden kurs'!$D$9</f>
        <v>0</v>
      </c>
      <c r="Y35" s="29">
        <f>'Cena na poramnuvanje'!Y35*'Sreden kurs'!$D$9</f>
        <v>0</v>
      </c>
      <c r="Z35" s="29">
        <f>'Cena na poramnuvanje'!Z35*'Sreden kurs'!$D$9</f>
        <v>0</v>
      </c>
      <c r="AA35" s="30">
        <f>'Cena na poramnuvanje'!AA35*'Sreden kurs'!$D$9</f>
        <v>0</v>
      </c>
    </row>
    <row r="36" spans="2:27" ht="15.75" thickTop="1" x14ac:dyDescent="0.25">
      <c r="B36" s="65" t="str">
        <f>'Cena na poramnuvanje'!B36:B39</f>
        <v>09.05.2022</v>
      </c>
      <c r="C36" s="6" t="s">
        <v>26</v>
      </c>
      <c r="D36" s="27">
        <f>'Cena na poramnuvanje'!D36*'Sreden kurs'!$D$10</f>
        <v>0</v>
      </c>
      <c r="E36" s="27">
        <f>'Cena na poramnuvanje'!E36*'Sreden kurs'!$D$10</f>
        <v>0</v>
      </c>
      <c r="F36" s="27">
        <f>'Cena na poramnuvanje'!F36*'Sreden kurs'!$D$10</f>
        <v>0</v>
      </c>
      <c r="G36" s="27">
        <f>'Cena na poramnuvanje'!G36*'Sreden kurs'!$D$10</f>
        <v>0</v>
      </c>
      <c r="H36" s="27">
        <f>'Cena na poramnuvanje'!H36*'Sreden kurs'!$D$10</f>
        <v>0</v>
      </c>
      <c r="I36" s="27">
        <f>'Cena na poramnuvanje'!I36*'Sreden kurs'!$D$10</f>
        <v>0</v>
      </c>
      <c r="J36" s="27">
        <f>'Cena na poramnuvanje'!J36*'Sreden kurs'!$D$10</f>
        <v>0</v>
      </c>
      <c r="K36" s="27">
        <f>'Cena na poramnuvanje'!K36*'Sreden kurs'!$D$10</f>
        <v>0</v>
      </c>
      <c r="L36" s="27">
        <f>'Cena na poramnuvanje'!L36*'Sreden kurs'!$D$10</f>
        <v>20120.092848000004</v>
      </c>
      <c r="M36" s="27">
        <f>'Cena na poramnuvanje'!M36*'Sreden kurs'!$D$10</f>
        <v>17579.172366000003</v>
      </c>
      <c r="N36" s="27">
        <f>'Cena na poramnuvanje'!N36*'Sreden kurs'!$D$10</f>
        <v>18502.021854000006</v>
      </c>
      <c r="O36" s="27">
        <f>'Cena na poramnuvanje'!O36*'Sreden kurs'!$D$10</f>
        <v>18064.038474000001</v>
      </c>
      <c r="P36" s="27">
        <f>'Cena na poramnuvanje'!P36*'Sreden kurs'!$D$10</f>
        <v>17461.965545999996</v>
      </c>
      <c r="Q36" s="27">
        <f>'Cena na poramnuvanje'!Q36*'Sreden kurs'!$D$10</f>
        <v>17291.707218</v>
      </c>
      <c r="R36" s="27">
        <f>'Cena na poramnuvanje'!R36*'Sreden kurs'!$D$10</f>
        <v>0</v>
      </c>
      <c r="S36" s="27">
        <f>'Cena na poramnuvanje'!S36*'Sreden kurs'!$D$10</f>
        <v>0</v>
      </c>
      <c r="T36" s="27">
        <f>'Cena na poramnuvanje'!T36*'Sreden kurs'!$D$10</f>
        <v>0</v>
      </c>
      <c r="U36" s="27">
        <f>'Cena na poramnuvanje'!U36*'Sreden kurs'!$D$10</f>
        <v>0</v>
      </c>
      <c r="V36" s="27">
        <f>'Cena na poramnuvanje'!V36*'Sreden kurs'!$D$10</f>
        <v>0</v>
      </c>
      <c r="W36" s="27">
        <f>'Cena na poramnuvanje'!W36*'Sreden kurs'!$D$10</f>
        <v>0</v>
      </c>
      <c r="X36" s="27">
        <f>'Cena na poramnuvanje'!X36*'Sreden kurs'!$D$10</f>
        <v>0</v>
      </c>
      <c r="Y36" s="27">
        <f>'Cena na poramnuvanje'!Y36*'Sreden kurs'!$D$10</f>
        <v>0</v>
      </c>
      <c r="Z36" s="27">
        <f>'Cena na poramnuvanje'!Z36*'Sreden kurs'!$D$10</f>
        <v>0</v>
      </c>
      <c r="AA36" s="28">
        <f>'Cena na poramnuvanje'!AA36*'Sreden kurs'!$D$10</f>
        <v>0</v>
      </c>
    </row>
    <row r="37" spans="2:27" x14ac:dyDescent="0.25">
      <c r="B37" s="66"/>
      <c r="C37" s="6" t="s">
        <v>27</v>
      </c>
      <c r="D37" s="27">
        <f>'Cena na poramnuvanje'!D37*'Sreden kurs'!$D$10</f>
        <v>0</v>
      </c>
      <c r="E37" s="27">
        <f>'Cena na poramnuvanje'!E37*'Sreden kurs'!$D$10</f>
        <v>0</v>
      </c>
      <c r="F37" s="27">
        <f>'Cena na poramnuvanje'!F37*'Sreden kurs'!$D$10</f>
        <v>3628.4763960000005</v>
      </c>
      <c r="G37" s="27">
        <f>'Cena na poramnuvanje'!G37*'Sreden kurs'!$D$10</f>
        <v>0</v>
      </c>
      <c r="H37" s="27">
        <f>'Cena na poramnuvanje'!H37*'Sreden kurs'!$D$10</f>
        <v>0</v>
      </c>
      <c r="I37" s="27">
        <f>'Cena na poramnuvanje'!I37*'Sreden kurs'!$D$10</f>
        <v>4068.3104100000005</v>
      </c>
      <c r="J37" s="27">
        <f>'Cena na poramnuvanje'!J37*'Sreden kurs'!$D$10</f>
        <v>0</v>
      </c>
      <c r="K37" s="27">
        <f>'Cena na poramnuvanje'!K37*'Sreden kurs'!$D$10</f>
        <v>0</v>
      </c>
      <c r="L37" s="27">
        <f>'Cena na poramnuvanje'!L37*'Sreden kurs'!$D$10</f>
        <v>0</v>
      </c>
      <c r="M37" s="27">
        <f>'Cena na poramnuvanje'!M37*'Sreden kurs'!$D$10</f>
        <v>0</v>
      </c>
      <c r="N37" s="27">
        <f>'Cena na poramnuvanje'!N37*'Sreden kurs'!$D$10</f>
        <v>0</v>
      </c>
      <c r="O37" s="27">
        <f>'Cena na poramnuvanje'!O37*'Sreden kurs'!$D$10</f>
        <v>0</v>
      </c>
      <c r="P37" s="27">
        <f>'Cena na poramnuvanje'!P37*'Sreden kurs'!$D$10</f>
        <v>0</v>
      </c>
      <c r="Q37" s="27">
        <f>'Cena na poramnuvanje'!Q37*'Sreden kurs'!$D$10</f>
        <v>0</v>
      </c>
      <c r="R37" s="27">
        <f>'Cena na poramnuvanje'!R37*'Sreden kurs'!$D$10</f>
        <v>4267.1715518395495</v>
      </c>
      <c r="S37" s="27">
        <f>'Cena na poramnuvanje'!S37*'Sreden kurs'!$D$10</f>
        <v>5675.1588752696034</v>
      </c>
      <c r="T37" s="27">
        <f>'Cena na poramnuvanje'!T37*'Sreden kurs'!$D$10</f>
        <v>7416.1073159999996</v>
      </c>
      <c r="U37" s="27">
        <f>'Cena na poramnuvanje'!U37*'Sreden kurs'!$D$10</f>
        <v>6847.3458000000001</v>
      </c>
      <c r="V37" s="27">
        <f>'Cena na poramnuvanje'!V37*'Sreden kurs'!$D$10</f>
        <v>7032.4092000000001</v>
      </c>
      <c r="W37" s="27">
        <f>'Cena na poramnuvanje'!W37*'Sreden kurs'!$D$10</f>
        <v>8120.0293858504792</v>
      </c>
      <c r="X37" s="27">
        <f>'Cena na poramnuvanje'!X37*'Sreden kurs'!$D$10</f>
        <v>7585.7487660000006</v>
      </c>
      <c r="Y37" s="27">
        <f>'Cena na poramnuvanje'!Y37*'Sreden kurs'!$D$10</f>
        <v>9494.9861760000003</v>
      </c>
      <c r="Z37" s="27">
        <f>'Cena na poramnuvanje'!Z37*'Sreden kurs'!$D$10</f>
        <v>5133.0244833759589</v>
      </c>
      <c r="AA37" s="28">
        <f>'Cena na poramnuvanje'!AA37*'Sreden kurs'!$D$10</f>
        <v>5637.0461213651733</v>
      </c>
    </row>
    <row r="38" spans="2:27" x14ac:dyDescent="0.25">
      <c r="B38" s="66"/>
      <c r="C38" s="6" t="s">
        <v>28</v>
      </c>
      <c r="D38" s="27">
        <f>'Cena na poramnuvanje'!D38*'Sreden kurs'!$D$10</f>
        <v>6448.8426120000004</v>
      </c>
      <c r="E38" s="27">
        <f>'Cena na poramnuvanje'!E38*'Sreden kurs'!$D$10</f>
        <v>6144.7217580000006</v>
      </c>
      <c r="F38" s="27">
        <f>'Cena na poramnuvanje'!F38*'Sreden kurs'!$D$10</f>
        <v>0</v>
      </c>
      <c r="G38" s="27">
        <f>'Cena na poramnuvanje'!G38*'Sreden kurs'!$D$10</f>
        <v>5894.886168</v>
      </c>
      <c r="H38" s="27">
        <f>'Cena na poramnuvanje'!H38*'Sreden kurs'!$D$10</f>
        <v>5973.8465520000009</v>
      </c>
      <c r="I38" s="27">
        <f>'Cena na poramnuvanje'!I38*'Sreden kurs'!$D$10</f>
        <v>0</v>
      </c>
      <c r="J38" s="27">
        <f>'Cena na poramnuvanje'!J38*'Sreden kurs'!$D$10</f>
        <v>7640.0340299999998</v>
      </c>
      <c r="K38" s="27">
        <f>'Cena na poramnuvanje'!K38*'Sreden kurs'!$D$10</f>
        <v>8887.3613459999997</v>
      </c>
      <c r="L38" s="27">
        <f>'Cena na poramnuvanje'!L38*'Sreden kurs'!$D$10</f>
        <v>0</v>
      </c>
      <c r="M38" s="27">
        <f>'Cena na poramnuvanje'!M38*'Sreden kurs'!$D$10</f>
        <v>0</v>
      </c>
      <c r="N38" s="27">
        <f>'Cena na poramnuvanje'!N38*'Sreden kurs'!$D$10</f>
        <v>0</v>
      </c>
      <c r="O38" s="27">
        <f>'Cena na poramnuvanje'!O38*'Sreden kurs'!$D$10</f>
        <v>0</v>
      </c>
      <c r="P38" s="27">
        <f>'Cena na poramnuvanje'!P38*'Sreden kurs'!$D$10</f>
        <v>0</v>
      </c>
      <c r="Q38" s="27">
        <f>'Cena na poramnuvanje'!Q38*'Sreden kurs'!$D$10</f>
        <v>0</v>
      </c>
      <c r="R38" s="27">
        <f>'Cena na poramnuvanje'!R38*'Sreden kurs'!$D$10</f>
        <v>0</v>
      </c>
      <c r="S38" s="27">
        <f>'Cena na poramnuvanje'!S38*'Sreden kurs'!$D$10</f>
        <v>0</v>
      </c>
      <c r="T38" s="27">
        <f>'Cena na poramnuvanje'!T38*'Sreden kurs'!$D$10</f>
        <v>0</v>
      </c>
      <c r="U38" s="27">
        <f>'Cena na poramnuvanje'!U38*'Sreden kurs'!$D$10</f>
        <v>0</v>
      </c>
      <c r="V38" s="27">
        <f>'Cena na poramnuvanje'!V38*'Sreden kurs'!$D$10</f>
        <v>0</v>
      </c>
      <c r="W38" s="27">
        <f>'Cena na poramnuvanje'!W38*'Sreden kurs'!$D$10</f>
        <v>0</v>
      </c>
      <c r="X38" s="27">
        <f>'Cena na poramnuvanje'!X38*'Sreden kurs'!$D$10</f>
        <v>0</v>
      </c>
      <c r="Y38" s="27">
        <f>'Cena na poramnuvanje'!Y38*'Sreden kurs'!$D$10</f>
        <v>0</v>
      </c>
      <c r="Z38" s="27">
        <f>'Cena na poramnuvanje'!Z38*'Sreden kurs'!$D$10</f>
        <v>0</v>
      </c>
      <c r="AA38" s="28">
        <f>'Cena na poramnuvanje'!AA38*'Sreden kurs'!$D$10</f>
        <v>0</v>
      </c>
    </row>
    <row r="39" spans="2:27" ht="15.75" thickBot="1" x14ac:dyDescent="0.3">
      <c r="B39" s="67"/>
      <c r="C39" s="9" t="s">
        <v>29</v>
      </c>
      <c r="D39" s="29">
        <f>'Cena na poramnuvanje'!D39*'Sreden kurs'!$D$10</f>
        <v>19346.527836000001</v>
      </c>
      <c r="E39" s="29">
        <f>'Cena na poramnuvanje'!E39*'Sreden kurs'!$D$10</f>
        <v>18433.548396000002</v>
      </c>
      <c r="F39" s="29">
        <f>'Cena na poramnuvanje'!F39*'Sreden kurs'!$D$10</f>
        <v>0</v>
      </c>
      <c r="G39" s="29">
        <f>'Cena na poramnuvanje'!G39*'Sreden kurs'!$D$10</f>
        <v>17684.041626000002</v>
      </c>
      <c r="H39" s="29">
        <f>'Cena na poramnuvanje'!H39*'Sreden kurs'!$D$10</f>
        <v>17921.539656000001</v>
      </c>
      <c r="I39" s="29">
        <f>'Cena na poramnuvanje'!I39*'Sreden kurs'!$D$10</f>
        <v>0</v>
      </c>
      <c r="J39" s="29">
        <f>'Cena na poramnuvanje'!J39*'Sreden kurs'!$D$10</f>
        <v>22919.485212000003</v>
      </c>
      <c r="K39" s="29">
        <f>'Cena na poramnuvanje'!K39*'Sreden kurs'!$D$10</f>
        <v>26661.46716</v>
      </c>
      <c r="L39" s="29">
        <f>'Cena na poramnuvanje'!L39*'Sreden kurs'!$D$10</f>
        <v>0</v>
      </c>
      <c r="M39" s="29">
        <f>'Cena na poramnuvanje'!M39*'Sreden kurs'!$D$10</f>
        <v>0</v>
      </c>
      <c r="N39" s="29">
        <f>'Cena na poramnuvanje'!N39*'Sreden kurs'!$D$10</f>
        <v>0</v>
      </c>
      <c r="O39" s="29">
        <f>'Cena na poramnuvanje'!O39*'Sreden kurs'!$D$10</f>
        <v>0</v>
      </c>
      <c r="P39" s="29">
        <f>'Cena na poramnuvanje'!P39*'Sreden kurs'!$D$10</f>
        <v>0</v>
      </c>
      <c r="Q39" s="29">
        <f>'Cena na poramnuvanje'!Q39*'Sreden kurs'!$D$10</f>
        <v>0</v>
      </c>
      <c r="R39" s="29">
        <f>'Cena na poramnuvanje'!R39*'Sreden kurs'!$D$10</f>
        <v>0</v>
      </c>
      <c r="S39" s="29">
        <f>'Cena na poramnuvanje'!S39*'Sreden kurs'!$D$10</f>
        <v>0</v>
      </c>
      <c r="T39" s="29">
        <f>'Cena na poramnuvanje'!T39*'Sreden kurs'!$D$10</f>
        <v>0</v>
      </c>
      <c r="U39" s="29">
        <f>'Cena na poramnuvanje'!U39*'Sreden kurs'!$D$10</f>
        <v>0</v>
      </c>
      <c r="V39" s="29">
        <f>'Cena na poramnuvanje'!V39*'Sreden kurs'!$D$10</f>
        <v>0</v>
      </c>
      <c r="W39" s="29">
        <f>'Cena na poramnuvanje'!W39*'Sreden kurs'!$D$10</f>
        <v>0</v>
      </c>
      <c r="X39" s="29">
        <f>'Cena na poramnuvanje'!X39*'Sreden kurs'!$D$10</f>
        <v>0</v>
      </c>
      <c r="Y39" s="29">
        <f>'Cena na poramnuvanje'!Y39*'Sreden kurs'!$D$10</f>
        <v>0</v>
      </c>
      <c r="Z39" s="29">
        <f>'Cena na poramnuvanje'!Z39*'Sreden kurs'!$D$10</f>
        <v>0</v>
      </c>
      <c r="AA39" s="30">
        <f>'Cena na poramnuvanje'!AA39*'Sreden kurs'!$D$10</f>
        <v>0</v>
      </c>
    </row>
    <row r="40" spans="2:27" ht="15.75" thickTop="1" x14ac:dyDescent="0.25">
      <c r="B40" s="65" t="str">
        <f>'Cena na poramnuvanje'!B40:B43</f>
        <v>10.05.2022</v>
      </c>
      <c r="C40" s="6" t="s">
        <v>26</v>
      </c>
      <c r="D40" s="27">
        <f>'Cena na poramnuvanje'!D40*'Sreden kurs'!$D$11</f>
        <v>0</v>
      </c>
      <c r="E40" s="27">
        <f>'Cena na poramnuvanje'!E40*'Sreden kurs'!$D$11</f>
        <v>0</v>
      </c>
      <c r="F40" s="27">
        <f>'Cena na poramnuvanje'!F40*'Sreden kurs'!$D$11</f>
        <v>0</v>
      </c>
      <c r="G40" s="27">
        <f>'Cena na poramnuvanje'!G40*'Sreden kurs'!$D$11</f>
        <v>0</v>
      </c>
      <c r="H40" s="27">
        <f>'Cena na poramnuvanje'!H40*'Sreden kurs'!$D$11</f>
        <v>0</v>
      </c>
      <c r="I40" s="27">
        <f>'Cena na poramnuvanje'!I40*'Sreden kurs'!$D$11</f>
        <v>0</v>
      </c>
      <c r="J40" s="27">
        <f>'Cena na poramnuvanje'!J40*'Sreden kurs'!$D$11</f>
        <v>0</v>
      </c>
      <c r="K40" s="27">
        <f>'Cena na poramnuvanje'!K40*'Sreden kurs'!$D$11</f>
        <v>0</v>
      </c>
      <c r="L40" s="27">
        <f>'Cena na poramnuvanje'!L40*'Sreden kurs'!$D$11</f>
        <v>0</v>
      </c>
      <c r="M40" s="27">
        <f>'Cena na poramnuvanje'!M40*'Sreden kurs'!$D$11</f>
        <v>0</v>
      </c>
      <c r="N40" s="27">
        <f>'Cena na poramnuvanje'!N40*'Sreden kurs'!$D$11</f>
        <v>0</v>
      </c>
      <c r="O40" s="27">
        <f>'Cena na poramnuvanje'!O40*'Sreden kurs'!$D$11</f>
        <v>0</v>
      </c>
      <c r="P40" s="27">
        <f>'Cena na poramnuvanje'!P40*'Sreden kurs'!$D$11</f>
        <v>0</v>
      </c>
      <c r="Q40" s="27">
        <f>'Cena na poramnuvanje'!Q40*'Sreden kurs'!$D$11</f>
        <v>0</v>
      </c>
      <c r="R40" s="27">
        <f>'Cena na poramnuvanje'!R40*'Sreden kurs'!$D$11</f>
        <v>0</v>
      </c>
      <c r="S40" s="27">
        <f>'Cena na poramnuvanje'!S40*'Sreden kurs'!$D$11</f>
        <v>0</v>
      </c>
      <c r="T40" s="27">
        <f>'Cena na poramnuvanje'!T40*'Sreden kurs'!$D$11</f>
        <v>0</v>
      </c>
      <c r="U40" s="27">
        <f>'Cena na poramnuvanje'!U40*'Sreden kurs'!$D$11</f>
        <v>0</v>
      </c>
      <c r="V40" s="27">
        <f>'Cena na poramnuvanje'!V40*'Sreden kurs'!$D$11</f>
        <v>0</v>
      </c>
      <c r="W40" s="27">
        <f>'Cena na poramnuvanje'!W40*'Sreden kurs'!$D$11</f>
        <v>0</v>
      </c>
      <c r="X40" s="27">
        <f>'Cena na poramnuvanje'!X40*'Sreden kurs'!$D$11</f>
        <v>0</v>
      </c>
      <c r="Y40" s="27">
        <f>'Cena na poramnuvanje'!Y40*'Sreden kurs'!$D$11</f>
        <v>0</v>
      </c>
      <c r="Z40" s="27">
        <f>'Cena na poramnuvanje'!Z40*'Sreden kurs'!$D$11</f>
        <v>0</v>
      </c>
      <c r="AA40" s="28">
        <f>'Cena na poramnuvanje'!AA40*'Sreden kurs'!$D$11</f>
        <v>0</v>
      </c>
    </row>
    <row r="41" spans="2:27" x14ac:dyDescent="0.25">
      <c r="B41" s="66"/>
      <c r="C41" s="6" t="s">
        <v>27</v>
      </c>
      <c r="D41" s="27">
        <f>'Cena na poramnuvanje'!D41*'Sreden kurs'!$D$11</f>
        <v>4515.7296808962856</v>
      </c>
      <c r="E41" s="27">
        <f>'Cena na poramnuvanje'!E41*'Sreden kurs'!$D$11</f>
        <v>0</v>
      </c>
      <c r="F41" s="27">
        <f>'Cena na poramnuvanje'!F41*'Sreden kurs'!$D$11</f>
        <v>0</v>
      </c>
      <c r="G41" s="27">
        <f>'Cena na poramnuvanje'!G41*'Sreden kurs'!$D$11</f>
        <v>0</v>
      </c>
      <c r="H41" s="27">
        <f>'Cena na poramnuvanje'!H41*'Sreden kurs'!$D$11</f>
        <v>0</v>
      </c>
      <c r="I41" s="27">
        <f>'Cena na poramnuvanje'!I41*'Sreden kurs'!$D$11</f>
        <v>0</v>
      </c>
      <c r="J41" s="27">
        <f>'Cena na poramnuvanje'!J41*'Sreden kurs'!$D$11</f>
        <v>4147.1916759999995</v>
      </c>
      <c r="K41" s="27">
        <f>'Cena na poramnuvanje'!K41*'Sreden kurs'!$D$11</f>
        <v>0</v>
      </c>
      <c r="L41" s="27">
        <f>'Cena na poramnuvanje'!L41*'Sreden kurs'!$D$11</f>
        <v>7178.923288</v>
      </c>
      <c r="M41" s="27">
        <f>'Cena na poramnuvanje'!M41*'Sreden kurs'!$D$11</f>
        <v>6486.0794540000006</v>
      </c>
      <c r="N41" s="27">
        <f>'Cena na poramnuvanje'!N41*'Sreden kurs'!$D$11</f>
        <v>5885.7793200000006</v>
      </c>
      <c r="O41" s="27">
        <f>'Cena na poramnuvanje'!O41*'Sreden kurs'!$D$11</f>
        <v>5370.6193899999989</v>
      </c>
      <c r="P41" s="27">
        <f>'Cena na poramnuvanje'!P41*'Sreden kurs'!$D$11</f>
        <v>5738.3263580000003</v>
      </c>
      <c r="Q41" s="27">
        <f>'Cena na poramnuvanje'!Q41*'Sreden kurs'!$D$11</f>
        <v>5368.1515580000014</v>
      </c>
      <c r="R41" s="27">
        <f>'Cena na poramnuvanje'!R41*'Sreden kurs'!$D$11</f>
        <v>4706.4079894778506</v>
      </c>
      <c r="S41" s="27">
        <f>'Cena na poramnuvanje'!S41*'Sreden kurs'!$D$11</f>
        <v>4208.8047909072166</v>
      </c>
      <c r="T41" s="27">
        <f>'Cena na poramnuvanje'!T41*'Sreden kurs'!$D$11</f>
        <v>5583.4699000000001</v>
      </c>
      <c r="U41" s="27">
        <f>'Cena na poramnuvanje'!U41*'Sreden kurs'!$D$11</f>
        <v>5773.492964</v>
      </c>
      <c r="V41" s="27">
        <f>'Cena na poramnuvanje'!V41*'Sreden kurs'!$D$11</f>
        <v>5158.3850034271218</v>
      </c>
      <c r="W41" s="27">
        <f>'Cena na poramnuvanje'!W41*'Sreden kurs'!$D$11</f>
        <v>6665.6952566294403</v>
      </c>
      <c r="X41" s="27">
        <f>'Cena na poramnuvanje'!X41*'Sreden kurs'!$D$11</f>
        <v>10334.0465</v>
      </c>
      <c r="Y41" s="27">
        <f>'Cena na poramnuvanje'!Y41*'Sreden kurs'!$D$11</f>
        <v>8057.4714799999992</v>
      </c>
      <c r="Z41" s="27">
        <f>'Cena na poramnuvanje'!Z41*'Sreden kurs'!$D$11</f>
        <v>6227.9105745454544</v>
      </c>
      <c r="AA41" s="28">
        <f>'Cena na poramnuvanje'!AA41*'Sreden kurs'!$D$11</f>
        <v>4877.9909667967477</v>
      </c>
    </row>
    <row r="42" spans="2:27" x14ac:dyDescent="0.25">
      <c r="B42" s="66"/>
      <c r="C42" s="6" t="s">
        <v>28</v>
      </c>
      <c r="D42" s="27">
        <f>'Cena na poramnuvanje'!D42*'Sreden kurs'!$D$11</f>
        <v>0</v>
      </c>
      <c r="E42" s="27">
        <f>'Cena na poramnuvanje'!E42*'Sreden kurs'!$D$11</f>
        <v>6702.0147539999998</v>
      </c>
      <c r="F42" s="27">
        <f>'Cena na poramnuvanje'!F42*'Sreden kurs'!$D$11</f>
        <v>5705.6275839999998</v>
      </c>
      <c r="G42" s="27">
        <f>'Cena na poramnuvanje'!G42*'Sreden kurs'!$D$11</f>
        <v>5243.5260419999995</v>
      </c>
      <c r="H42" s="27">
        <f>'Cena na poramnuvanje'!H42*'Sreden kurs'!$D$11</f>
        <v>5213.2951000000003</v>
      </c>
      <c r="I42" s="27">
        <f>'Cena na poramnuvanje'!I42*'Sreden kurs'!$D$11</f>
        <v>5872.206244</v>
      </c>
      <c r="J42" s="27">
        <f>'Cena na poramnuvanje'!J42*'Sreden kurs'!$D$11</f>
        <v>0</v>
      </c>
      <c r="K42" s="27">
        <f>'Cena na poramnuvanje'!K42*'Sreden kurs'!$D$11</f>
        <v>7340.5662840000005</v>
      </c>
      <c r="L42" s="27">
        <f>'Cena na poramnuvanje'!L42*'Sreden kurs'!$D$11</f>
        <v>0</v>
      </c>
      <c r="M42" s="27">
        <f>'Cena na poramnuvanje'!M42*'Sreden kurs'!$D$11</f>
        <v>0</v>
      </c>
      <c r="N42" s="27">
        <f>'Cena na poramnuvanje'!N42*'Sreden kurs'!$D$11</f>
        <v>0</v>
      </c>
      <c r="O42" s="27">
        <f>'Cena na poramnuvanje'!O42*'Sreden kurs'!$D$11</f>
        <v>0</v>
      </c>
      <c r="P42" s="27">
        <f>'Cena na poramnuvanje'!P42*'Sreden kurs'!$D$11</f>
        <v>0</v>
      </c>
      <c r="Q42" s="27">
        <f>'Cena na poramnuvanje'!Q42*'Sreden kurs'!$D$11</f>
        <v>0</v>
      </c>
      <c r="R42" s="27">
        <f>'Cena na poramnuvanje'!R42*'Sreden kurs'!$D$11</f>
        <v>0</v>
      </c>
      <c r="S42" s="27">
        <f>'Cena na poramnuvanje'!S42*'Sreden kurs'!$D$11</f>
        <v>0</v>
      </c>
      <c r="T42" s="27">
        <f>'Cena na poramnuvanje'!T42*'Sreden kurs'!$D$11</f>
        <v>0</v>
      </c>
      <c r="U42" s="27">
        <f>'Cena na poramnuvanje'!U42*'Sreden kurs'!$D$11</f>
        <v>0</v>
      </c>
      <c r="V42" s="27">
        <f>'Cena na poramnuvanje'!V42*'Sreden kurs'!$D$11</f>
        <v>0</v>
      </c>
      <c r="W42" s="27">
        <f>'Cena na poramnuvanje'!W42*'Sreden kurs'!$D$11</f>
        <v>0</v>
      </c>
      <c r="X42" s="27">
        <f>'Cena na poramnuvanje'!X42*'Sreden kurs'!$D$11</f>
        <v>0</v>
      </c>
      <c r="Y42" s="27">
        <f>'Cena na poramnuvanje'!Y42*'Sreden kurs'!$D$11</f>
        <v>0</v>
      </c>
      <c r="Z42" s="27">
        <f>'Cena na poramnuvanje'!Z42*'Sreden kurs'!$D$11</f>
        <v>0</v>
      </c>
      <c r="AA42" s="28">
        <f>'Cena na poramnuvanje'!AA42*'Sreden kurs'!$D$11</f>
        <v>0</v>
      </c>
    </row>
    <row r="43" spans="2:27" ht="15.75" thickBot="1" x14ac:dyDescent="0.3">
      <c r="B43" s="67"/>
      <c r="C43" s="9" t="s">
        <v>29</v>
      </c>
      <c r="D43" s="29">
        <f>'Cena na poramnuvanje'!D43*'Sreden kurs'!$D$11</f>
        <v>0</v>
      </c>
      <c r="E43" s="29">
        <f>'Cena na poramnuvanje'!E43*'Sreden kurs'!$D$11</f>
        <v>20106.044261999999</v>
      </c>
      <c r="F43" s="29">
        <f>'Cena na poramnuvanje'!F43*'Sreden kurs'!$D$11</f>
        <v>17116.882751999998</v>
      </c>
      <c r="G43" s="29">
        <f>'Cena na poramnuvanje'!G43*'Sreden kurs'!$D$11</f>
        <v>15730.578126</v>
      </c>
      <c r="H43" s="29">
        <f>'Cena na poramnuvanje'!H43*'Sreden kurs'!$D$11</f>
        <v>15639.8853</v>
      </c>
      <c r="I43" s="29">
        <f>'Cena na poramnuvanje'!I43*'Sreden kurs'!$D$11</f>
        <v>17616.618731999999</v>
      </c>
      <c r="J43" s="29">
        <f>'Cena na poramnuvanje'!J43*'Sreden kurs'!$D$11</f>
        <v>0</v>
      </c>
      <c r="K43" s="29">
        <f>'Cena na poramnuvanje'!K43*'Sreden kurs'!$D$11</f>
        <v>22021.081893999999</v>
      </c>
      <c r="L43" s="29">
        <f>'Cena na poramnuvanje'!L43*'Sreden kurs'!$D$11</f>
        <v>0</v>
      </c>
      <c r="M43" s="29">
        <f>'Cena na poramnuvanje'!M43*'Sreden kurs'!$D$11</f>
        <v>0</v>
      </c>
      <c r="N43" s="29">
        <f>'Cena na poramnuvanje'!N43*'Sreden kurs'!$D$11</f>
        <v>0</v>
      </c>
      <c r="O43" s="29">
        <f>'Cena na poramnuvanje'!O43*'Sreden kurs'!$D$11</f>
        <v>0</v>
      </c>
      <c r="P43" s="29">
        <f>'Cena na poramnuvanje'!P43*'Sreden kurs'!$D$11</f>
        <v>0</v>
      </c>
      <c r="Q43" s="29">
        <f>'Cena na poramnuvanje'!Q43*'Sreden kurs'!$D$11</f>
        <v>0</v>
      </c>
      <c r="R43" s="29">
        <f>'Cena na poramnuvanje'!R43*'Sreden kurs'!$D$11</f>
        <v>0</v>
      </c>
      <c r="S43" s="29">
        <f>'Cena na poramnuvanje'!S43*'Sreden kurs'!$D$11</f>
        <v>0</v>
      </c>
      <c r="T43" s="29">
        <f>'Cena na poramnuvanje'!T43*'Sreden kurs'!$D$11</f>
        <v>0</v>
      </c>
      <c r="U43" s="29">
        <f>'Cena na poramnuvanje'!U43*'Sreden kurs'!$D$11</f>
        <v>0</v>
      </c>
      <c r="V43" s="29">
        <f>'Cena na poramnuvanje'!V43*'Sreden kurs'!$D$11</f>
        <v>0</v>
      </c>
      <c r="W43" s="29">
        <f>'Cena na poramnuvanje'!W43*'Sreden kurs'!$D$11</f>
        <v>0</v>
      </c>
      <c r="X43" s="29">
        <f>'Cena na poramnuvanje'!X43*'Sreden kurs'!$D$11</f>
        <v>0</v>
      </c>
      <c r="Y43" s="29">
        <f>'Cena na poramnuvanje'!Y43*'Sreden kurs'!$D$11</f>
        <v>0</v>
      </c>
      <c r="Z43" s="29">
        <f>'Cena na poramnuvanje'!Z43*'Sreden kurs'!$D$11</f>
        <v>0</v>
      </c>
      <c r="AA43" s="30">
        <f>'Cena na poramnuvanje'!AA43*'Sreden kurs'!$D$11</f>
        <v>0</v>
      </c>
    </row>
    <row r="44" spans="2:27" ht="15.75" thickTop="1" x14ac:dyDescent="0.25">
      <c r="B44" s="65" t="str">
        <f>'Cena na poramnuvanje'!B44:B47</f>
        <v>11.05.2022</v>
      </c>
      <c r="C44" s="6" t="s">
        <v>26</v>
      </c>
      <c r="D44" s="27">
        <f>'Cena na poramnuvanje'!D44*'Sreden kurs'!$D$12</f>
        <v>0</v>
      </c>
      <c r="E44" s="27">
        <f>'Cena na poramnuvanje'!E44*'Sreden kurs'!$D$12</f>
        <v>0</v>
      </c>
      <c r="F44" s="27">
        <f>'Cena na poramnuvanje'!F44*'Sreden kurs'!$D$12</f>
        <v>0</v>
      </c>
      <c r="G44" s="27">
        <f>'Cena na poramnuvanje'!G44*'Sreden kurs'!$D$12</f>
        <v>0</v>
      </c>
      <c r="H44" s="27">
        <f>'Cena na poramnuvanje'!H44*'Sreden kurs'!$D$12</f>
        <v>0</v>
      </c>
      <c r="I44" s="27">
        <f>'Cena na poramnuvanje'!I44*'Sreden kurs'!$D$12</f>
        <v>0</v>
      </c>
      <c r="J44" s="27">
        <f>'Cena na poramnuvanje'!J44*'Sreden kurs'!$D$12</f>
        <v>0</v>
      </c>
      <c r="K44" s="27">
        <f>'Cena na poramnuvanje'!K44*'Sreden kurs'!$D$12</f>
        <v>0</v>
      </c>
      <c r="L44" s="27">
        <f>'Cena na poramnuvanje'!L44*'Sreden kurs'!$D$12</f>
        <v>0</v>
      </c>
      <c r="M44" s="27">
        <f>'Cena na poramnuvanje'!M44*'Sreden kurs'!$D$12</f>
        <v>0</v>
      </c>
      <c r="N44" s="27">
        <f>'Cena na poramnuvanje'!N44*'Sreden kurs'!$D$12</f>
        <v>0</v>
      </c>
      <c r="O44" s="27">
        <f>'Cena na poramnuvanje'!O44*'Sreden kurs'!$D$12</f>
        <v>0</v>
      </c>
      <c r="P44" s="27">
        <f>'Cena na poramnuvanje'!P44*'Sreden kurs'!$D$12</f>
        <v>0</v>
      </c>
      <c r="Q44" s="27">
        <f>'Cena na poramnuvanje'!Q44*'Sreden kurs'!$D$12</f>
        <v>0</v>
      </c>
      <c r="R44" s="27">
        <f>'Cena na poramnuvanje'!R44*'Sreden kurs'!$D$12</f>
        <v>0</v>
      </c>
      <c r="S44" s="27">
        <f>'Cena na poramnuvanje'!S44*'Sreden kurs'!$D$12</f>
        <v>0</v>
      </c>
      <c r="T44" s="27">
        <f>'Cena na poramnuvanje'!T44*'Sreden kurs'!$D$12</f>
        <v>0</v>
      </c>
      <c r="U44" s="27">
        <f>'Cena na poramnuvanje'!U44*'Sreden kurs'!$D$12</f>
        <v>0</v>
      </c>
      <c r="V44" s="27">
        <f>'Cena na poramnuvanje'!V44*'Sreden kurs'!$D$12</f>
        <v>0</v>
      </c>
      <c r="W44" s="27">
        <f>'Cena na poramnuvanje'!W44*'Sreden kurs'!$D$12</f>
        <v>0</v>
      </c>
      <c r="X44" s="27">
        <f>'Cena na poramnuvanje'!X44*'Sreden kurs'!$D$12</f>
        <v>0</v>
      </c>
      <c r="Y44" s="27">
        <f>'Cena na poramnuvanje'!Y44*'Sreden kurs'!$D$12</f>
        <v>0</v>
      </c>
      <c r="Z44" s="27">
        <f>'Cena na poramnuvanje'!Z44*'Sreden kurs'!$D$12</f>
        <v>0</v>
      </c>
      <c r="AA44" s="28">
        <f>'Cena na poramnuvanje'!AA44*'Sreden kurs'!$D$12</f>
        <v>0</v>
      </c>
    </row>
    <row r="45" spans="2:27" x14ac:dyDescent="0.25">
      <c r="B45" s="66"/>
      <c r="C45" s="6" t="s">
        <v>27</v>
      </c>
      <c r="D45" s="27">
        <f>'Cena na poramnuvanje'!D45*'Sreden kurs'!$D$12</f>
        <v>4960.251970567313</v>
      </c>
      <c r="E45" s="27">
        <f>'Cena na poramnuvanje'!E45*'Sreden kurs'!$D$12</f>
        <v>6707.4804000000004</v>
      </c>
      <c r="F45" s="27">
        <f>'Cena na poramnuvanje'!F45*'Sreden kurs'!$D$12</f>
        <v>3911.2012636363634</v>
      </c>
      <c r="G45" s="27">
        <f>'Cena na poramnuvanje'!G45*'Sreden kurs'!$D$12</f>
        <v>3901.22163</v>
      </c>
      <c r="H45" s="27">
        <f>'Cena na poramnuvanje'!H45*'Sreden kurs'!$D$12</f>
        <v>3983.0291999999999</v>
      </c>
      <c r="I45" s="27">
        <f>'Cena na poramnuvanje'!I45*'Sreden kurs'!$D$12</f>
        <v>4425.3823499999999</v>
      </c>
      <c r="J45" s="27">
        <f>'Cena na poramnuvanje'!J45*'Sreden kurs'!$D$12</f>
        <v>6961.0468500000006</v>
      </c>
      <c r="K45" s="27">
        <f>'Cena na poramnuvanje'!K45*'Sreden kurs'!$D$12</f>
        <v>12796.159950000001</v>
      </c>
      <c r="L45" s="27">
        <f>'Cena na poramnuvanje'!L45*'Sreden kurs'!$D$12</f>
        <v>11847.907799999999</v>
      </c>
      <c r="M45" s="27">
        <f>'Cena na poramnuvanje'!M45*'Sreden kurs'!$D$12</f>
        <v>7713.7258500000007</v>
      </c>
      <c r="N45" s="27">
        <f>'Cena na poramnuvanje'!N45*'Sreden kurs'!$D$12</f>
        <v>6938.8366499999984</v>
      </c>
      <c r="O45" s="27">
        <f>'Cena na poramnuvanje'!O45*'Sreden kurs'!$D$12</f>
        <v>6693.9075000000012</v>
      </c>
      <c r="P45" s="27">
        <f>'Cena na poramnuvanje'!P45*'Sreden kurs'!$D$12</f>
        <v>5689.5128999999997</v>
      </c>
      <c r="Q45" s="27">
        <f>'Cena na poramnuvanje'!Q45*'Sreden kurs'!$D$12</f>
        <v>5689.5128999999997</v>
      </c>
      <c r="R45" s="27">
        <f>'Cena na poramnuvanje'!R45*'Sreden kurs'!$D$12</f>
        <v>4843.7129095977416</v>
      </c>
      <c r="S45" s="27">
        <f>'Cena na poramnuvanje'!S45*'Sreden kurs'!$D$12</f>
        <v>4647.8776204337119</v>
      </c>
      <c r="T45" s="27">
        <f>'Cena na poramnuvanje'!T45*'Sreden kurs'!$D$12</f>
        <v>4373.9533979999997</v>
      </c>
      <c r="U45" s="27">
        <f>'Cena na poramnuvanje'!U45*'Sreden kurs'!$D$12</f>
        <v>4675.0325086956527</v>
      </c>
      <c r="V45" s="27">
        <f>'Cena na poramnuvanje'!V45*'Sreden kurs'!$D$12</f>
        <v>5016.8228086956524</v>
      </c>
      <c r="W45" s="27">
        <f>'Cena na poramnuvanje'!W45*'Sreden kurs'!$D$12</f>
        <v>7287.8192881578934</v>
      </c>
      <c r="X45" s="27">
        <f>'Cena na poramnuvanje'!X45*'Sreden kurs'!$D$12</f>
        <v>7857.2530979999992</v>
      </c>
      <c r="Y45" s="27">
        <f>'Cena na poramnuvanje'!Y45*'Sreden kurs'!$D$12</f>
        <v>6052.6894852012047</v>
      </c>
      <c r="Z45" s="27">
        <f>'Cena na poramnuvanje'!Z45*'Sreden kurs'!$D$12</f>
        <v>5639.3178479999997</v>
      </c>
      <c r="AA45" s="28">
        <f>'Cena na poramnuvanje'!AA45*'Sreden kurs'!$D$12</f>
        <v>4526.9569979999997</v>
      </c>
    </row>
    <row r="46" spans="2:27" x14ac:dyDescent="0.25">
      <c r="B46" s="66"/>
      <c r="C46" s="6" t="s">
        <v>28</v>
      </c>
      <c r="D46" s="27">
        <f>'Cena na poramnuvanje'!D46*'Sreden kurs'!$D$12</f>
        <v>0</v>
      </c>
      <c r="E46" s="27">
        <f>'Cena na poramnuvanje'!E46*'Sreden kurs'!$D$12</f>
        <v>0</v>
      </c>
      <c r="F46" s="27">
        <f>'Cena na poramnuvanje'!F46*'Sreden kurs'!$D$12</f>
        <v>0</v>
      </c>
      <c r="G46" s="27">
        <f>'Cena na poramnuvanje'!G46*'Sreden kurs'!$D$12</f>
        <v>0</v>
      </c>
      <c r="H46" s="27">
        <f>'Cena na poramnuvanje'!H46*'Sreden kurs'!$D$12</f>
        <v>0</v>
      </c>
      <c r="I46" s="27">
        <f>'Cena na poramnuvanje'!I46*'Sreden kurs'!$D$12</f>
        <v>0</v>
      </c>
      <c r="J46" s="27">
        <f>'Cena na poramnuvanje'!J46*'Sreden kurs'!$D$12</f>
        <v>0</v>
      </c>
      <c r="K46" s="27">
        <f>'Cena na poramnuvanje'!K46*'Sreden kurs'!$D$12</f>
        <v>0</v>
      </c>
      <c r="L46" s="27">
        <f>'Cena na poramnuvanje'!L46*'Sreden kurs'!$D$12</f>
        <v>0</v>
      </c>
      <c r="M46" s="27">
        <f>'Cena na poramnuvanje'!M46*'Sreden kurs'!$D$12</f>
        <v>0</v>
      </c>
      <c r="N46" s="27">
        <f>'Cena na poramnuvanje'!N46*'Sreden kurs'!$D$12</f>
        <v>0</v>
      </c>
      <c r="O46" s="27">
        <f>'Cena na poramnuvanje'!O46*'Sreden kurs'!$D$12</f>
        <v>0</v>
      </c>
      <c r="P46" s="27">
        <f>'Cena na poramnuvanje'!P46*'Sreden kurs'!$D$12</f>
        <v>0</v>
      </c>
      <c r="Q46" s="27">
        <f>'Cena na poramnuvanje'!Q46*'Sreden kurs'!$D$12</f>
        <v>0</v>
      </c>
      <c r="R46" s="27">
        <f>'Cena na poramnuvanje'!R46*'Sreden kurs'!$D$12</f>
        <v>0</v>
      </c>
      <c r="S46" s="27">
        <f>'Cena na poramnuvanje'!S46*'Sreden kurs'!$D$12</f>
        <v>0</v>
      </c>
      <c r="T46" s="27">
        <f>'Cena na poramnuvanje'!T46*'Sreden kurs'!$D$12</f>
        <v>0</v>
      </c>
      <c r="U46" s="27">
        <f>'Cena na poramnuvanje'!U46*'Sreden kurs'!$D$12</f>
        <v>0</v>
      </c>
      <c r="V46" s="27">
        <f>'Cena na poramnuvanje'!V46*'Sreden kurs'!$D$12</f>
        <v>0</v>
      </c>
      <c r="W46" s="27">
        <f>'Cena na poramnuvanje'!W46*'Sreden kurs'!$D$12</f>
        <v>0</v>
      </c>
      <c r="X46" s="27">
        <f>'Cena na poramnuvanje'!X46*'Sreden kurs'!$D$12</f>
        <v>0</v>
      </c>
      <c r="Y46" s="27">
        <f>'Cena na poramnuvanje'!Y46*'Sreden kurs'!$D$12</f>
        <v>0</v>
      </c>
      <c r="Z46" s="27">
        <f>'Cena na poramnuvanje'!Z46*'Sreden kurs'!$D$12</f>
        <v>0</v>
      </c>
      <c r="AA46" s="28">
        <f>'Cena na poramnuvanje'!AA46*'Sreden kurs'!$D$12</f>
        <v>0</v>
      </c>
    </row>
    <row r="47" spans="2:27" ht="15.75" thickBot="1" x14ac:dyDescent="0.3">
      <c r="B47" s="67"/>
      <c r="C47" s="9" t="s">
        <v>29</v>
      </c>
      <c r="D47" s="29">
        <f>'Cena na poramnuvanje'!D47*'Sreden kurs'!$D$12</f>
        <v>0</v>
      </c>
      <c r="E47" s="29">
        <f>'Cena na poramnuvanje'!E47*'Sreden kurs'!$D$12</f>
        <v>0</v>
      </c>
      <c r="F47" s="29">
        <f>'Cena na poramnuvanje'!F47*'Sreden kurs'!$D$12</f>
        <v>0</v>
      </c>
      <c r="G47" s="29">
        <f>'Cena na poramnuvanje'!G47*'Sreden kurs'!$D$12</f>
        <v>0</v>
      </c>
      <c r="H47" s="29">
        <f>'Cena na poramnuvanje'!H47*'Sreden kurs'!$D$12</f>
        <v>0</v>
      </c>
      <c r="I47" s="29">
        <f>'Cena na poramnuvanje'!I47*'Sreden kurs'!$D$12</f>
        <v>0</v>
      </c>
      <c r="J47" s="29">
        <f>'Cena na poramnuvanje'!J47*'Sreden kurs'!$D$12</f>
        <v>0</v>
      </c>
      <c r="K47" s="29">
        <f>'Cena na poramnuvanje'!K47*'Sreden kurs'!$D$12</f>
        <v>0</v>
      </c>
      <c r="L47" s="29">
        <f>'Cena na poramnuvanje'!L47*'Sreden kurs'!$D$12</f>
        <v>0</v>
      </c>
      <c r="M47" s="29">
        <f>'Cena na poramnuvanje'!M47*'Sreden kurs'!$D$12</f>
        <v>0</v>
      </c>
      <c r="N47" s="29">
        <f>'Cena na poramnuvanje'!N47*'Sreden kurs'!$D$12</f>
        <v>0</v>
      </c>
      <c r="O47" s="29">
        <f>'Cena na poramnuvanje'!O47*'Sreden kurs'!$D$12</f>
        <v>0</v>
      </c>
      <c r="P47" s="29">
        <f>'Cena na poramnuvanje'!P47*'Sreden kurs'!$D$12</f>
        <v>0</v>
      </c>
      <c r="Q47" s="29">
        <f>'Cena na poramnuvanje'!Q47*'Sreden kurs'!$D$12</f>
        <v>0</v>
      </c>
      <c r="R47" s="29">
        <f>'Cena na poramnuvanje'!R47*'Sreden kurs'!$D$12</f>
        <v>0</v>
      </c>
      <c r="S47" s="29">
        <f>'Cena na poramnuvanje'!S47*'Sreden kurs'!$D$12</f>
        <v>0</v>
      </c>
      <c r="T47" s="29">
        <f>'Cena na poramnuvanje'!T47*'Sreden kurs'!$D$12</f>
        <v>0</v>
      </c>
      <c r="U47" s="29">
        <f>'Cena na poramnuvanje'!U47*'Sreden kurs'!$D$12</f>
        <v>0</v>
      </c>
      <c r="V47" s="29">
        <f>'Cena na poramnuvanje'!V47*'Sreden kurs'!$D$12</f>
        <v>0</v>
      </c>
      <c r="W47" s="29">
        <f>'Cena na poramnuvanje'!W47*'Sreden kurs'!$D$12</f>
        <v>0</v>
      </c>
      <c r="X47" s="29">
        <f>'Cena na poramnuvanje'!X47*'Sreden kurs'!$D$12</f>
        <v>0</v>
      </c>
      <c r="Y47" s="29">
        <f>'Cena na poramnuvanje'!Y47*'Sreden kurs'!$D$12</f>
        <v>0</v>
      </c>
      <c r="Z47" s="29">
        <f>'Cena na poramnuvanje'!Z47*'Sreden kurs'!$D$12</f>
        <v>0</v>
      </c>
      <c r="AA47" s="30">
        <f>'Cena na poramnuvanje'!AA47*'Sreden kurs'!$D$12</f>
        <v>0</v>
      </c>
    </row>
    <row r="48" spans="2:27" ht="15.75" thickTop="1" x14ac:dyDescent="0.25">
      <c r="B48" s="65" t="str">
        <f>'Cena na poramnuvanje'!B48:B51</f>
        <v>12.05.2022</v>
      </c>
      <c r="C48" s="6" t="s">
        <v>26</v>
      </c>
      <c r="D48" s="27">
        <f>'Cena na poramnuvanje'!D48*'Sreden kurs'!$D$13</f>
        <v>0</v>
      </c>
      <c r="E48" s="27">
        <f>'Cena na poramnuvanje'!E48*'Sreden kurs'!$D$13</f>
        <v>0</v>
      </c>
      <c r="F48" s="27">
        <f>'Cena na poramnuvanje'!F48*'Sreden kurs'!$D$13</f>
        <v>0</v>
      </c>
      <c r="G48" s="27">
        <f>'Cena na poramnuvanje'!G48*'Sreden kurs'!$D$13</f>
        <v>0</v>
      </c>
      <c r="H48" s="27">
        <f>'Cena na poramnuvanje'!H48*'Sreden kurs'!$D$13</f>
        <v>0</v>
      </c>
      <c r="I48" s="27">
        <f>'Cena na poramnuvanje'!I48*'Sreden kurs'!$D$13</f>
        <v>0</v>
      </c>
      <c r="J48" s="27">
        <f>'Cena na poramnuvanje'!J48*'Sreden kurs'!$D$13</f>
        <v>0</v>
      </c>
      <c r="K48" s="27">
        <f>'Cena na poramnuvanje'!K48*'Sreden kurs'!$D$13</f>
        <v>0</v>
      </c>
      <c r="L48" s="27">
        <f>'Cena na poramnuvanje'!L48*'Sreden kurs'!$D$13</f>
        <v>0</v>
      </c>
      <c r="M48" s="27">
        <f>'Cena na poramnuvanje'!M48*'Sreden kurs'!$D$13</f>
        <v>0</v>
      </c>
      <c r="N48" s="27">
        <f>'Cena na poramnuvanje'!N48*'Sreden kurs'!$D$13</f>
        <v>0</v>
      </c>
      <c r="O48" s="27">
        <f>'Cena na poramnuvanje'!O48*'Sreden kurs'!$D$13</f>
        <v>0</v>
      </c>
      <c r="P48" s="27">
        <f>'Cena na poramnuvanje'!P48*'Sreden kurs'!$D$13</f>
        <v>0</v>
      </c>
      <c r="Q48" s="27">
        <f>'Cena na poramnuvanje'!Q48*'Sreden kurs'!$D$13</f>
        <v>0</v>
      </c>
      <c r="R48" s="27">
        <f>'Cena na poramnuvanje'!R48*'Sreden kurs'!$D$13</f>
        <v>0</v>
      </c>
      <c r="S48" s="27">
        <f>'Cena na poramnuvanje'!S48*'Sreden kurs'!$D$13</f>
        <v>0</v>
      </c>
      <c r="T48" s="27">
        <f>'Cena na poramnuvanje'!T48*'Sreden kurs'!$D$13</f>
        <v>0</v>
      </c>
      <c r="U48" s="27">
        <f>'Cena na poramnuvanje'!U48*'Sreden kurs'!$D$13</f>
        <v>0</v>
      </c>
      <c r="V48" s="27">
        <f>'Cena na poramnuvanje'!V48*'Sreden kurs'!$D$13</f>
        <v>0</v>
      </c>
      <c r="W48" s="27">
        <f>'Cena na poramnuvanje'!W48*'Sreden kurs'!$D$13</f>
        <v>0</v>
      </c>
      <c r="X48" s="27">
        <f>'Cena na poramnuvanje'!X48*'Sreden kurs'!$D$13</f>
        <v>0</v>
      </c>
      <c r="Y48" s="27">
        <f>'Cena na poramnuvanje'!Y48*'Sreden kurs'!$D$13</f>
        <v>0</v>
      </c>
      <c r="Z48" s="27">
        <f>'Cena na poramnuvanje'!Z48*'Sreden kurs'!$D$13</f>
        <v>0</v>
      </c>
      <c r="AA48" s="28">
        <f>'Cena na poramnuvanje'!AA48*'Sreden kurs'!$D$13</f>
        <v>0</v>
      </c>
    </row>
    <row r="49" spans="2:27" x14ac:dyDescent="0.25">
      <c r="B49" s="66"/>
      <c r="C49" s="6" t="s">
        <v>27</v>
      </c>
      <c r="D49" s="27">
        <f>'Cena na poramnuvanje'!D49*'Sreden kurs'!$D$13</f>
        <v>3938.3884607142859</v>
      </c>
      <c r="E49" s="27">
        <f>'Cena na poramnuvanje'!E49*'Sreden kurs'!$D$13</f>
        <v>4719.631575498538</v>
      </c>
      <c r="F49" s="27">
        <f>'Cena na poramnuvanje'!F49*'Sreden kurs'!$D$13</f>
        <v>3687.6712364120776</v>
      </c>
      <c r="G49" s="27">
        <f>'Cena na poramnuvanje'!G49*'Sreden kurs'!$D$13</f>
        <v>3448.1150547109205</v>
      </c>
      <c r="H49" s="27">
        <f>'Cena na poramnuvanje'!H49*'Sreden kurs'!$D$13</f>
        <v>4310.788042868463</v>
      </c>
      <c r="I49" s="27">
        <f>'Cena na poramnuvanje'!I49*'Sreden kurs'!$D$13</f>
        <v>4163.7585330000002</v>
      </c>
      <c r="J49" s="27">
        <f>'Cena na poramnuvanje'!J49*'Sreden kurs'!$D$13</f>
        <v>4644.4326694628617</v>
      </c>
      <c r="K49" s="27">
        <f>'Cena na poramnuvanje'!K49*'Sreden kurs'!$D$13</f>
        <v>7711.8749999999991</v>
      </c>
      <c r="L49" s="27">
        <f>'Cena na poramnuvanje'!L49*'Sreden kurs'!$D$13</f>
        <v>5573.7519291453627</v>
      </c>
      <c r="M49" s="27">
        <f>'Cena na poramnuvanje'!M49*'Sreden kurs'!$D$13</f>
        <v>5288.0369417522979</v>
      </c>
      <c r="N49" s="27">
        <f>'Cena na poramnuvanje'!N49*'Sreden kurs'!$D$13</f>
        <v>3846.9728883782013</v>
      </c>
      <c r="O49" s="27">
        <f>'Cena na poramnuvanje'!O49*'Sreden kurs'!$D$13</f>
        <v>3016.577025</v>
      </c>
      <c r="P49" s="27">
        <f>'Cena na poramnuvanje'!P49*'Sreden kurs'!$D$13</f>
        <v>3016.577025</v>
      </c>
      <c r="Q49" s="27">
        <f>'Cena na poramnuvanje'!Q49*'Sreden kurs'!$D$13</f>
        <v>3016.577025</v>
      </c>
      <c r="R49" s="27">
        <f>'Cena na poramnuvanje'!R49*'Sreden kurs'!$D$13</f>
        <v>3283.7639847636488</v>
      </c>
      <c r="S49" s="27">
        <f>'Cena na poramnuvanje'!S49*'Sreden kurs'!$D$13</f>
        <v>4315.1185328045849</v>
      </c>
      <c r="T49" s="27">
        <f>'Cena na poramnuvanje'!T49*'Sreden kurs'!$D$13</f>
        <v>4565.6116785276072</v>
      </c>
      <c r="U49" s="27">
        <f>'Cena na poramnuvanje'!U49*'Sreden kurs'!$D$13</f>
        <v>4896.2129379562048</v>
      </c>
      <c r="V49" s="27">
        <f>'Cena na poramnuvanje'!V49*'Sreden kurs'!$D$13</f>
        <v>5297.1527592330131</v>
      </c>
      <c r="W49" s="27">
        <f>'Cena na poramnuvanje'!W49*'Sreden kurs'!$D$13</f>
        <v>5047.0533586956526</v>
      </c>
      <c r="X49" s="27">
        <f>'Cena na poramnuvanje'!X49*'Sreden kurs'!$D$13</f>
        <v>6342.6798369863009</v>
      </c>
      <c r="Y49" s="27">
        <f>'Cena na poramnuvanje'!Y49*'Sreden kurs'!$D$13</f>
        <v>6646.4217325429763</v>
      </c>
      <c r="Z49" s="27">
        <f>'Cena na poramnuvanje'!Z49*'Sreden kurs'!$D$13</f>
        <v>5088.4325643564362</v>
      </c>
      <c r="AA49" s="28">
        <f>'Cena na poramnuvanje'!AA49*'Sreden kurs'!$D$13</f>
        <v>4562.4696693688793</v>
      </c>
    </row>
    <row r="50" spans="2:27" x14ac:dyDescent="0.25">
      <c r="B50" s="66"/>
      <c r="C50" s="6" t="s">
        <v>28</v>
      </c>
      <c r="D50" s="27">
        <f>'Cena na poramnuvanje'!D50*'Sreden kurs'!$D$13</f>
        <v>0</v>
      </c>
      <c r="E50" s="27">
        <f>'Cena na poramnuvanje'!E50*'Sreden kurs'!$D$13</f>
        <v>0</v>
      </c>
      <c r="F50" s="27">
        <f>'Cena na poramnuvanje'!F50*'Sreden kurs'!$D$13</f>
        <v>0</v>
      </c>
      <c r="G50" s="27">
        <f>'Cena na poramnuvanje'!G50*'Sreden kurs'!$D$13</f>
        <v>0</v>
      </c>
      <c r="H50" s="27">
        <f>'Cena na poramnuvanje'!H50*'Sreden kurs'!$D$13</f>
        <v>0</v>
      </c>
      <c r="I50" s="27">
        <f>'Cena na poramnuvanje'!I50*'Sreden kurs'!$D$13</f>
        <v>0</v>
      </c>
      <c r="J50" s="27">
        <f>'Cena na poramnuvanje'!J50*'Sreden kurs'!$D$13</f>
        <v>0</v>
      </c>
      <c r="K50" s="27">
        <f>'Cena na poramnuvanje'!K50*'Sreden kurs'!$D$13</f>
        <v>0</v>
      </c>
      <c r="L50" s="27">
        <f>'Cena na poramnuvanje'!L50*'Sreden kurs'!$D$13</f>
        <v>0</v>
      </c>
      <c r="M50" s="27">
        <f>'Cena na poramnuvanje'!M50*'Sreden kurs'!$D$13</f>
        <v>0</v>
      </c>
      <c r="N50" s="27">
        <f>'Cena na poramnuvanje'!N50*'Sreden kurs'!$D$13</f>
        <v>0</v>
      </c>
      <c r="O50" s="27">
        <f>'Cena na poramnuvanje'!O50*'Sreden kurs'!$D$13</f>
        <v>0</v>
      </c>
      <c r="P50" s="27">
        <f>'Cena na poramnuvanje'!P50*'Sreden kurs'!$D$13</f>
        <v>0</v>
      </c>
      <c r="Q50" s="27">
        <f>'Cena na poramnuvanje'!Q50*'Sreden kurs'!$D$13</f>
        <v>0</v>
      </c>
      <c r="R50" s="27">
        <f>'Cena na poramnuvanje'!R50*'Sreden kurs'!$D$13</f>
        <v>0</v>
      </c>
      <c r="S50" s="27">
        <f>'Cena na poramnuvanje'!S50*'Sreden kurs'!$D$13</f>
        <v>0</v>
      </c>
      <c r="T50" s="27">
        <f>'Cena na poramnuvanje'!T50*'Sreden kurs'!$D$13</f>
        <v>0</v>
      </c>
      <c r="U50" s="27">
        <f>'Cena na poramnuvanje'!U50*'Sreden kurs'!$D$13</f>
        <v>0</v>
      </c>
      <c r="V50" s="27">
        <f>'Cena na poramnuvanje'!V50*'Sreden kurs'!$D$13</f>
        <v>0</v>
      </c>
      <c r="W50" s="27">
        <f>'Cena na poramnuvanje'!W50*'Sreden kurs'!$D$13</f>
        <v>0</v>
      </c>
      <c r="X50" s="27">
        <f>'Cena na poramnuvanje'!X50*'Sreden kurs'!$D$13</f>
        <v>0</v>
      </c>
      <c r="Y50" s="27">
        <f>'Cena na poramnuvanje'!Y50*'Sreden kurs'!$D$13</f>
        <v>0</v>
      </c>
      <c r="Z50" s="27">
        <f>'Cena na poramnuvanje'!Z50*'Sreden kurs'!$D$13</f>
        <v>0</v>
      </c>
      <c r="AA50" s="28">
        <f>'Cena na poramnuvanje'!AA50*'Sreden kurs'!$D$13</f>
        <v>0</v>
      </c>
    </row>
    <row r="51" spans="2:27" ht="15.75" thickBot="1" x14ac:dyDescent="0.3">
      <c r="B51" s="67"/>
      <c r="C51" s="9" t="s">
        <v>29</v>
      </c>
      <c r="D51" s="29">
        <f>'Cena na poramnuvanje'!D51*'Sreden kurs'!$D$13</f>
        <v>0</v>
      </c>
      <c r="E51" s="29">
        <f>'Cena na poramnuvanje'!E51*'Sreden kurs'!$D$13</f>
        <v>0</v>
      </c>
      <c r="F51" s="29">
        <f>'Cena na poramnuvanje'!F51*'Sreden kurs'!$D$13</f>
        <v>0</v>
      </c>
      <c r="G51" s="29">
        <f>'Cena na poramnuvanje'!G51*'Sreden kurs'!$D$13</f>
        <v>0</v>
      </c>
      <c r="H51" s="29">
        <f>'Cena na poramnuvanje'!H51*'Sreden kurs'!$D$13</f>
        <v>0</v>
      </c>
      <c r="I51" s="29">
        <f>'Cena na poramnuvanje'!I51*'Sreden kurs'!$D$13</f>
        <v>0</v>
      </c>
      <c r="J51" s="29">
        <f>'Cena na poramnuvanje'!J51*'Sreden kurs'!$D$13</f>
        <v>0</v>
      </c>
      <c r="K51" s="29">
        <f>'Cena na poramnuvanje'!K51*'Sreden kurs'!$D$13</f>
        <v>0</v>
      </c>
      <c r="L51" s="29">
        <f>'Cena na poramnuvanje'!L51*'Sreden kurs'!$D$13</f>
        <v>0</v>
      </c>
      <c r="M51" s="29">
        <f>'Cena na poramnuvanje'!M51*'Sreden kurs'!$D$13</f>
        <v>0</v>
      </c>
      <c r="N51" s="29">
        <f>'Cena na poramnuvanje'!N51*'Sreden kurs'!$D$13</f>
        <v>0</v>
      </c>
      <c r="O51" s="29">
        <f>'Cena na poramnuvanje'!O51*'Sreden kurs'!$D$13</f>
        <v>0</v>
      </c>
      <c r="P51" s="29">
        <f>'Cena na poramnuvanje'!P51*'Sreden kurs'!$D$13</f>
        <v>0</v>
      </c>
      <c r="Q51" s="29">
        <f>'Cena na poramnuvanje'!Q51*'Sreden kurs'!$D$13</f>
        <v>0</v>
      </c>
      <c r="R51" s="29">
        <f>'Cena na poramnuvanje'!R51*'Sreden kurs'!$D$13</f>
        <v>0</v>
      </c>
      <c r="S51" s="29">
        <f>'Cena na poramnuvanje'!S51*'Sreden kurs'!$D$13</f>
        <v>0</v>
      </c>
      <c r="T51" s="29">
        <f>'Cena na poramnuvanje'!T51*'Sreden kurs'!$D$13</f>
        <v>0</v>
      </c>
      <c r="U51" s="29">
        <f>'Cena na poramnuvanje'!U51*'Sreden kurs'!$D$13</f>
        <v>0</v>
      </c>
      <c r="V51" s="29">
        <f>'Cena na poramnuvanje'!V51*'Sreden kurs'!$D$13</f>
        <v>0</v>
      </c>
      <c r="W51" s="29">
        <f>'Cena na poramnuvanje'!W51*'Sreden kurs'!$D$13</f>
        <v>0</v>
      </c>
      <c r="X51" s="29">
        <f>'Cena na poramnuvanje'!X51*'Sreden kurs'!$D$13</f>
        <v>0</v>
      </c>
      <c r="Y51" s="29">
        <f>'Cena na poramnuvanje'!Y51*'Sreden kurs'!$D$13</f>
        <v>0</v>
      </c>
      <c r="Z51" s="29">
        <f>'Cena na poramnuvanje'!Z51*'Sreden kurs'!$D$13</f>
        <v>0</v>
      </c>
      <c r="AA51" s="30">
        <f>'Cena na poramnuvanje'!AA51*'Sreden kurs'!$D$13</f>
        <v>0</v>
      </c>
    </row>
    <row r="52" spans="2:27" ht="15.75" thickTop="1" x14ac:dyDescent="0.25">
      <c r="B52" s="65" t="str">
        <f>'Cena na poramnuvanje'!B52:B55</f>
        <v>13.05.2022</v>
      </c>
      <c r="C52" s="6" t="s">
        <v>26</v>
      </c>
      <c r="D52" s="27">
        <f>'Cena na poramnuvanje'!D52*'Sreden kurs'!$D$14</f>
        <v>0</v>
      </c>
      <c r="E52" s="27">
        <f>'Cena na poramnuvanje'!E52*'Sreden kurs'!$D$14</f>
        <v>18759.59865</v>
      </c>
      <c r="F52" s="27">
        <f>'Cena na poramnuvanje'!F52*'Sreden kurs'!$D$14</f>
        <v>0</v>
      </c>
      <c r="G52" s="27">
        <f>'Cena na poramnuvanje'!G52*'Sreden kurs'!$D$14</f>
        <v>0</v>
      </c>
      <c r="H52" s="27">
        <f>'Cena na poramnuvanje'!H52*'Sreden kurs'!$D$14</f>
        <v>0</v>
      </c>
      <c r="I52" s="27">
        <f>'Cena na poramnuvanje'!I52*'Sreden kurs'!$D$14</f>
        <v>0</v>
      </c>
      <c r="J52" s="27">
        <f>'Cena na poramnuvanje'!J52*'Sreden kurs'!$D$14</f>
        <v>0</v>
      </c>
      <c r="K52" s="27">
        <f>'Cena na poramnuvanje'!K52*'Sreden kurs'!$D$14</f>
        <v>0</v>
      </c>
      <c r="L52" s="27">
        <f>'Cena na poramnuvanje'!L52*'Sreden kurs'!$D$14</f>
        <v>0</v>
      </c>
      <c r="M52" s="27">
        <f>'Cena na poramnuvanje'!M52*'Sreden kurs'!$D$14</f>
        <v>0</v>
      </c>
      <c r="N52" s="27">
        <f>'Cena na poramnuvanje'!N52*'Sreden kurs'!$D$14</f>
        <v>0</v>
      </c>
      <c r="O52" s="27">
        <f>'Cena na poramnuvanje'!O52*'Sreden kurs'!$D$14</f>
        <v>0</v>
      </c>
      <c r="P52" s="27">
        <f>'Cena na poramnuvanje'!P52*'Sreden kurs'!$D$14</f>
        <v>0</v>
      </c>
      <c r="Q52" s="27">
        <f>'Cena na poramnuvanje'!Q52*'Sreden kurs'!$D$14</f>
        <v>0</v>
      </c>
      <c r="R52" s="27">
        <f>'Cena na poramnuvanje'!R52*'Sreden kurs'!$D$14</f>
        <v>0</v>
      </c>
      <c r="S52" s="27">
        <f>'Cena na poramnuvanje'!S52*'Sreden kurs'!$D$14</f>
        <v>0</v>
      </c>
      <c r="T52" s="27">
        <f>'Cena na poramnuvanje'!T52*'Sreden kurs'!$D$14</f>
        <v>0</v>
      </c>
      <c r="U52" s="27">
        <f>'Cena na poramnuvanje'!U52*'Sreden kurs'!$D$14</f>
        <v>0</v>
      </c>
      <c r="V52" s="27">
        <f>'Cena na poramnuvanje'!V52*'Sreden kurs'!$D$14</f>
        <v>0</v>
      </c>
      <c r="W52" s="27">
        <f>'Cena na poramnuvanje'!W52*'Sreden kurs'!$D$14</f>
        <v>0</v>
      </c>
      <c r="X52" s="27">
        <f>'Cena na poramnuvanje'!X52*'Sreden kurs'!$D$14</f>
        <v>0</v>
      </c>
      <c r="Y52" s="27">
        <f>'Cena na poramnuvanje'!Y52*'Sreden kurs'!$D$14</f>
        <v>0</v>
      </c>
      <c r="Z52" s="27">
        <f>'Cena na poramnuvanje'!Z52*'Sreden kurs'!$D$14</f>
        <v>0</v>
      </c>
      <c r="AA52" s="28">
        <f>'Cena na poramnuvanje'!AA52*'Sreden kurs'!$D$14</f>
        <v>0</v>
      </c>
    </row>
    <row r="53" spans="2:27" x14ac:dyDescent="0.25">
      <c r="B53" s="66"/>
      <c r="C53" s="6" t="s">
        <v>27</v>
      </c>
      <c r="D53" s="27">
        <f>'Cena na poramnuvanje'!D53*'Sreden kurs'!$D$14</f>
        <v>3887.7203758064516</v>
      </c>
      <c r="E53" s="27">
        <f>'Cena na poramnuvanje'!E53*'Sreden kurs'!$D$14</f>
        <v>0</v>
      </c>
      <c r="F53" s="27">
        <f>'Cena na poramnuvanje'!F53*'Sreden kurs'!$D$14</f>
        <v>5830.1774999999998</v>
      </c>
      <c r="G53" s="27">
        <f>'Cena na poramnuvanje'!G53*'Sreden kurs'!$D$14</f>
        <v>4800.0804027372269</v>
      </c>
      <c r="H53" s="27">
        <f>'Cena na poramnuvanje'!H53*'Sreden kurs'!$D$14</f>
        <v>4629.0239954849494</v>
      </c>
      <c r="I53" s="27">
        <f>'Cena na poramnuvanje'!I53*'Sreden kurs'!$D$14</f>
        <v>4489.7987538512689</v>
      </c>
      <c r="J53" s="27">
        <f>'Cena na poramnuvanje'!J53*'Sreden kurs'!$D$14</f>
        <v>4385.7701833956089</v>
      </c>
      <c r="K53" s="27">
        <f>'Cena na poramnuvanje'!K53*'Sreden kurs'!$D$14</f>
        <v>7886.4718499999999</v>
      </c>
      <c r="L53" s="27">
        <f>'Cena na poramnuvanje'!L53*'Sreden kurs'!$D$14</f>
        <v>7474.3492500000002</v>
      </c>
      <c r="M53" s="27">
        <f>'Cena na poramnuvanje'!M53*'Sreden kurs'!$D$14</f>
        <v>6943.77225</v>
      </c>
      <c r="N53" s="27">
        <f>'Cena na poramnuvanje'!N53*'Sreden kurs'!$D$14</f>
        <v>3733.6688275124734</v>
      </c>
      <c r="O53" s="27">
        <f>'Cena na poramnuvanje'!O53*'Sreden kurs'!$D$14</f>
        <v>3013.8885421052632</v>
      </c>
      <c r="P53" s="27">
        <f>'Cena na poramnuvanje'!P53*'Sreden kurs'!$D$14</f>
        <v>2965.0617000000002</v>
      </c>
      <c r="Q53" s="27">
        <f>'Cena na poramnuvanje'!Q53*'Sreden kurs'!$D$14</f>
        <v>2964.4447499999997</v>
      </c>
      <c r="R53" s="27">
        <f>'Cena na poramnuvanje'!R53*'Sreden kurs'!$D$14</f>
        <v>2964.4447499999997</v>
      </c>
      <c r="S53" s="27">
        <f>'Cena na poramnuvanje'!S53*'Sreden kurs'!$D$14</f>
        <v>4084.6355737400531</v>
      </c>
      <c r="T53" s="27">
        <f>'Cena na poramnuvanje'!T53*'Sreden kurs'!$D$14</f>
        <v>3559.1968415588963</v>
      </c>
      <c r="U53" s="27">
        <f>'Cena na poramnuvanje'!U53*'Sreden kurs'!$D$14</f>
        <v>3728.4345000000003</v>
      </c>
      <c r="V53" s="27">
        <f>'Cena na poramnuvanje'!V53*'Sreden kurs'!$D$14</f>
        <v>4452.4622785026313</v>
      </c>
      <c r="W53" s="27">
        <f>'Cena na poramnuvanje'!W53*'Sreden kurs'!$D$14</f>
        <v>4089.539448</v>
      </c>
      <c r="X53" s="27">
        <f>'Cena na poramnuvanje'!X53*'Sreden kurs'!$D$14</f>
        <v>4307.9397479999998</v>
      </c>
      <c r="Y53" s="27">
        <f>'Cena na poramnuvanje'!Y53*'Sreden kurs'!$D$14</f>
        <v>4471.6420512938148</v>
      </c>
      <c r="Z53" s="27">
        <f>'Cena na poramnuvanje'!Z53*'Sreden kurs'!$D$14</f>
        <v>4805.3990957514243</v>
      </c>
      <c r="AA53" s="28">
        <f>'Cena na poramnuvanje'!AA53*'Sreden kurs'!$D$14</f>
        <v>4018.9709781190022</v>
      </c>
    </row>
    <row r="54" spans="2:27" x14ac:dyDescent="0.25">
      <c r="B54" s="66"/>
      <c r="C54" s="6" t="s">
        <v>28</v>
      </c>
      <c r="D54" s="27">
        <f>'Cena na poramnuvanje'!D54*'Sreden kurs'!$D$14</f>
        <v>0</v>
      </c>
      <c r="E54" s="27">
        <f>'Cena na poramnuvanje'!E54*'Sreden kurs'!$D$14</f>
        <v>0</v>
      </c>
      <c r="F54" s="27">
        <f>'Cena na poramnuvanje'!F54*'Sreden kurs'!$D$14</f>
        <v>0</v>
      </c>
      <c r="G54" s="27">
        <f>'Cena na poramnuvanje'!G54*'Sreden kurs'!$D$14</f>
        <v>0</v>
      </c>
      <c r="H54" s="27">
        <f>'Cena na poramnuvanje'!H54*'Sreden kurs'!$D$14</f>
        <v>0</v>
      </c>
      <c r="I54" s="27">
        <f>'Cena na poramnuvanje'!I54*'Sreden kurs'!$D$14</f>
        <v>0</v>
      </c>
      <c r="J54" s="27">
        <f>'Cena na poramnuvanje'!J54*'Sreden kurs'!$D$14</f>
        <v>0</v>
      </c>
      <c r="K54" s="27">
        <f>'Cena na poramnuvanje'!K54*'Sreden kurs'!$D$14</f>
        <v>0</v>
      </c>
      <c r="L54" s="27">
        <f>'Cena na poramnuvanje'!L54*'Sreden kurs'!$D$14</f>
        <v>0</v>
      </c>
      <c r="M54" s="27">
        <f>'Cena na poramnuvanje'!M54*'Sreden kurs'!$D$14</f>
        <v>0</v>
      </c>
      <c r="N54" s="27">
        <f>'Cena na poramnuvanje'!N54*'Sreden kurs'!$D$14</f>
        <v>0</v>
      </c>
      <c r="O54" s="27">
        <f>'Cena na poramnuvanje'!O54*'Sreden kurs'!$D$14</f>
        <v>0</v>
      </c>
      <c r="P54" s="27">
        <f>'Cena na poramnuvanje'!P54*'Sreden kurs'!$D$14</f>
        <v>0</v>
      </c>
      <c r="Q54" s="27">
        <f>'Cena na poramnuvanje'!Q54*'Sreden kurs'!$D$14</f>
        <v>0</v>
      </c>
      <c r="R54" s="27">
        <f>'Cena na poramnuvanje'!R54*'Sreden kurs'!$D$14</f>
        <v>0</v>
      </c>
      <c r="S54" s="27">
        <f>'Cena na poramnuvanje'!S54*'Sreden kurs'!$D$14</f>
        <v>0</v>
      </c>
      <c r="T54" s="27">
        <f>'Cena na poramnuvanje'!T54*'Sreden kurs'!$D$14</f>
        <v>0</v>
      </c>
      <c r="U54" s="27">
        <f>'Cena na poramnuvanje'!U54*'Sreden kurs'!$D$14</f>
        <v>0</v>
      </c>
      <c r="V54" s="27">
        <f>'Cena na poramnuvanje'!V54*'Sreden kurs'!$D$14</f>
        <v>0</v>
      </c>
      <c r="W54" s="27">
        <f>'Cena na poramnuvanje'!W54*'Sreden kurs'!$D$14</f>
        <v>0</v>
      </c>
      <c r="X54" s="27">
        <f>'Cena na poramnuvanje'!X54*'Sreden kurs'!$D$14</f>
        <v>0</v>
      </c>
      <c r="Y54" s="27">
        <f>'Cena na poramnuvanje'!Y54*'Sreden kurs'!$D$14</f>
        <v>0</v>
      </c>
      <c r="Z54" s="27">
        <f>'Cena na poramnuvanje'!Z54*'Sreden kurs'!$D$14</f>
        <v>0</v>
      </c>
      <c r="AA54" s="28">
        <f>'Cena na poramnuvanje'!AA54*'Sreden kurs'!$D$14</f>
        <v>0</v>
      </c>
    </row>
    <row r="55" spans="2:27" ht="15.75" thickBot="1" x14ac:dyDescent="0.3">
      <c r="B55" s="67"/>
      <c r="C55" s="9" t="s">
        <v>29</v>
      </c>
      <c r="D55" s="29">
        <f>'Cena na poramnuvanje'!D55*'Sreden kurs'!$D$14</f>
        <v>0</v>
      </c>
      <c r="E55" s="29">
        <f>'Cena na poramnuvanje'!E55*'Sreden kurs'!$D$14</f>
        <v>0</v>
      </c>
      <c r="F55" s="29">
        <f>'Cena na poramnuvanje'!F55*'Sreden kurs'!$D$14</f>
        <v>0</v>
      </c>
      <c r="G55" s="29">
        <f>'Cena na poramnuvanje'!G55*'Sreden kurs'!$D$14</f>
        <v>0</v>
      </c>
      <c r="H55" s="29">
        <f>'Cena na poramnuvanje'!H55*'Sreden kurs'!$D$14</f>
        <v>0</v>
      </c>
      <c r="I55" s="29">
        <f>'Cena na poramnuvanje'!I55*'Sreden kurs'!$D$14</f>
        <v>0</v>
      </c>
      <c r="J55" s="29">
        <f>'Cena na poramnuvanje'!J55*'Sreden kurs'!$D$14</f>
        <v>0</v>
      </c>
      <c r="K55" s="29">
        <f>'Cena na poramnuvanje'!K55*'Sreden kurs'!$D$14</f>
        <v>0</v>
      </c>
      <c r="L55" s="29">
        <f>'Cena na poramnuvanje'!L55*'Sreden kurs'!$D$14</f>
        <v>0</v>
      </c>
      <c r="M55" s="29">
        <f>'Cena na poramnuvanje'!M55*'Sreden kurs'!$D$14</f>
        <v>0</v>
      </c>
      <c r="N55" s="29">
        <f>'Cena na poramnuvanje'!N55*'Sreden kurs'!$D$14</f>
        <v>0</v>
      </c>
      <c r="O55" s="29">
        <f>'Cena na poramnuvanje'!O55*'Sreden kurs'!$D$14</f>
        <v>0</v>
      </c>
      <c r="P55" s="29">
        <f>'Cena na poramnuvanje'!P55*'Sreden kurs'!$D$14</f>
        <v>0</v>
      </c>
      <c r="Q55" s="29">
        <f>'Cena na poramnuvanje'!Q55*'Sreden kurs'!$D$14</f>
        <v>0</v>
      </c>
      <c r="R55" s="29">
        <f>'Cena na poramnuvanje'!R55*'Sreden kurs'!$D$14</f>
        <v>0</v>
      </c>
      <c r="S55" s="29">
        <f>'Cena na poramnuvanje'!S55*'Sreden kurs'!$D$14</f>
        <v>0</v>
      </c>
      <c r="T55" s="29">
        <f>'Cena na poramnuvanje'!T55*'Sreden kurs'!$D$14</f>
        <v>0</v>
      </c>
      <c r="U55" s="29">
        <f>'Cena na poramnuvanje'!U55*'Sreden kurs'!$D$14</f>
        <v>0</v>
      </c>
      <c r="V55" s="29">
        <f>'Cena na poramnuvanje'!V55*'Sreden kurs'!$D$14</f>
        <v>0</v>
      </c>
      <c r="W55" s="29">
        <f>'Cena na poramnuvanje'!W55*'Sreden kurs'!$D$14</f>
        <v>0</v>
      </c>
      <c r="X55" s="29">
        <f>'Cena na poramnuvanje'!X55*'Sreden kurs'!$D$14</f>
        <v>0</v>
      </c>
      <c r="Y55" s="29">
        <f>'Cena na poramnuvanje'!Y55*'Sreden kurs'!$D$14</f>
        <v>0</v>
      </c>
      <c r="Z55" s="29">
        <f>'Cena na poramnuvanje'!Z55*'Sreden kurs'!$D$14</f>
        <v>0</v>
      </c>
      <c r="AA55" s="30">
        <f>'Cena na poramnuvanje'!AA55*'Sreden kurs'!$D$14</f>
        <v>0</v>
      </c>
    </row>
    <row r="56" spans="2:27" ht="15.75" thickTop="1" x14ac:dyDescent="0.25">
      <c r="B56" s="65" t="str">
        <f>'Cena na poramnuvanje'!B56:B59</f>
        <v>14.05.2022</v>
      </c>
      <c r="C56" s="6" t="s">
        <v>26</v>
      </c>
      <c r="D56" s="27">
        <f>'Cena na poramnuvanje'!D56*'Sreden kurs'!$D$15</f>
        <v>0</v>
      </c>
      <c r="E56" s="27">
        <f>'Cena na poramnuvanje'!E56*'Sreden kurs'!$D$15</f>
        <v>0</v>
      </c>
      <c r="F56" s="27">
        <f>'Cena na poramnuvanje'!F56*'Sreden kurs'!$D$15</f>
        <v>0</v>
      </c>
      <c r="G56" s="27">
        <f>'Cena na poramnuvanje'!G56*'Sreden kurs'!$D$15</f>
        <v>0</v>
      </c>
      <c r="H56" s="27">
        <f>'Cena na poramnuvanje'!H56*'Sreden kurs'!$D$15</f>
        <v>0</v>
      </c>
      <c r="I56" s="27">
        <f>'Cena na poramnuvanje'!I56*'Sreden kurs'!$D$15</f>
        <v>0</v>
      </c>
      <c r="J56" s="27">
        <f>'Cena na poramnuvanje'!J56*'Sreden kurs'!$D$15</f>
        <v>0</v>
      </c>
      <c r="K56" s="27">
        <f>'Cena na poramnuvanje'!K56*'Sreden kurs'!$D$15</f>
        <v>0</v>
      </c>
      <c r="L56" s="27">
        <f>'Cena na poramnuvanje'!L56*'Sreden kurs'!$D$15</f>
        <v>0</v>
      </c>
      <c r="M56" s="27">
        <f>'Cena na poramnuvanje'!M56*'Sreden kurs'!$D$15</f>
        <v>0</v>
      </c>
      <c r="N56" s="27">
        <f>'Cena na poramnuvanje'!N56*'Sreden kurs'!$D$15</f>
        <v>0</v>
      </c>
      <c r="O56" s="27">
        <f>'Cena na poramnuvanje'!O56*'Sreden kurs'!$D$15</f>
        <v>0</v>
      </c>
      <c r="P56" s="27">
        <f>'Cena na poramnuvanje'!P56*'Sreden kurs'!$D$15</f>
        <v>0</v>
      </c>
      <c r="Q56" s="27">
        <f>'Cena na poramnuvanje'!Q56*'Sreden kurs'!$D$15</f>
        <v>0</v>
      </c>
      <c r="R56" s="27">
        <f>'Cena na poramnuvanje'!R56*'Sreden kurs'!$D$15</f>
        <v>0</v>
      </c>
      <c r="S56" s="27">
        <f>'Cena na poramnuvanje'!S56*'Sreden kurs'!$D$15</f>
        <v>0</v>
      </c>
      <c r="T56" s="27">
        <f>'Cena na poramnuvanje'!T56*'Sreden kurs'!$D$15</f>
        <v>0</v>
      </c>
      <c r="U56" s="27">
        <f>'Cena na poramnuvanje'!U56*'Sreden kurs'!$D$15</f>
        <v>0</v>
      </c>
      <c r="V56" s="27">
        <f>'Cena na poramnuvanje'!V56*'Sreden kurs'!$D$15</f>
        <v>0</v>
      </c>
      <c r="W56" s="27">
        <f>'Cena na poramnuvanje'!W56*'Sreden kurs'!$D$15</f>
        <v>0</v>
      </c>
      <c r="X56" s="27">
        <f>'Cena na poramnuvanje'!X56*'Sreden kurs'!$D$15</f>
        <v>0</v>
      </c>
      <c r="Y56" s="27">
        <f>'Cena na poramnuvanje'!Y56*'Sreden kurs'!$D$15</f>
        <v>0</v>
      </c>
      <c r="Z56" s="27">
        <f>'Cena na poramnuvanje'!Z56*'Sreden kurs'!$D$15</f>
        <v>0</v>
      </c>
      <c r="AA56" s="28">
        <f>'Cena na poramnuvanje'!AA56*'Sreden kurs'!$D$15</f>
        <v>0</v>
      </c>
    </row>
    <row r="57" spans="2:27" x14ac:dyDescent="0.25">
      <c r="B57" s="66"/>
      <c r="C57" s="6" t="s">
        <v>27</v>
      </c>
      <c r="D57" s="27">
        <f>'Cena na poramnuvanje'!D57*'Sreden kurs'!$D$15</f>
        <v>3413.7304697368422</v>
      </c>
      <c r="E57" s="27">
        <f>'Cena na poramnuvanje'!E57*'Sreden kurs'!$D$15</f>
        <v>3383.1099835152841</v>
      </c>
      <c r="F57" s="27">
        <f>'Cena na poramnuvanje'!F57*'Sreden kurs'!$D$15</f>
        <v>3208.5743512772519</v>
      </c>
      <c r="G57" s="27">
        <f>'Cena na poramnuvanje'!G57*'Sreden kurs'!$D$15</f>
        <v>3400.6842460364223</v>
      </c>
      <c r="H57" s="27">
        <f>'Cena na poramnuvanje'!H57*'Sreden kurs'!$D$15</f>
        <v>3609.2552764139218</v>
      </c>
      <c r="I57" s="27">
        <f>'Cena na poramnuvanje'!I57*'Sreden kurs'!$D$15</f>
        <v>3719.12971733936</v>
      </c>
      <c r="J57" s="27">
        <f>'Cena na poramnuvanje'!J57*'Sreden kurs'!$D$15</f>
        <v>3465.5716733449908</v>
      </c>
      <c r="K57" s="27">
        <f>'Cena na poramnuvanje'!K57*'Sreden kurs'!$D$15</f>
        <v>4668.7354561342927</v>
      </c>
      <c r="L57" s="27">
        <f>'Cena na poramnuvanje'!L57*'Sreden kurs'!$D$15</f>
        <v>3744.2220923076925</v>
      </c>
      <c r="M57" s="27">
        <f>'Cena na poramnuvanje'!M57*'Sreden kurs'!$D$15</f>
        <v>3555.4507160995431</v>
      </c>
      <c r="N57" s="27">
        <f>'Cena na poramnuvanje'!N57*'Sreden kurs'!$D$15</f>
        <v>2727.9458968805079</v>
      </c>
      <c r="O57" s="27">
        <f>'Cena na poramnuvanje'!O57*'Sreden kurs'!$D$15</f>
        <v>2098.9240169886411</v>
      </c>
      <c r="P57" s="27">
        <f>'Cena na poramnuvanje'!P57*'Sreden kurs'!$D$15</f>
        <v>1964.2238629603594</v>
      </c>
      <c r="Q57" s="27">
        <f>'Cena na poramnuvanje'!Q57*'Sreden kurs'!$D$15</f>
        <v>2149.7971052583562</v>
      </c>
      <c r="R57" s="27">
        <f>'Cena na poramnuvanje'!R57*'Sreden kurs'!$D$15</f>
        <v>2077.5897554789749</v>
      </c>
      <c r="S57" s="27">
        <f>'Cena na poramnuvanje'!S57*'Sreden kurs'!$D$15</f>
        <v>2379.3039422060765</v>
      </c>
      <c r="T57" s="27">
        <f>'Cena na poramnuvanje'!T57*'Sreden kurs'!$D$15</f>
        <v>2981.7854176880219</v>
      </c>
      <c r="U57" s="27">
        <f>'Cena na poramnuvanje'!U57*'Sreden kurs'!$D$15</f>
        <v>3076.1746851432231</v>
      </c>
      <c r="V57" s="27">
        <f>'Cena na poramnuvanje'!V57*'Sreden kurs'!$D$15</f>
        <v>4610.6093855493464</v>
      </c>
      <c r="W57" s="27">
        <f>'Cena na poramnuvanje'!W57*'Sreden kurs'!$D$15</f>
        <v>4715.5377122448981</v>
      </c>
      <c r="X57" s="27">
        <f>'Cena na poramnuvanje'!X57*'Sreden kurs'!$D$15</f>
        <v>5575.8193192389017</v>
      </c>
      <c r="Y57" s="27">
        <f>'Cena na poramnuvanje'!Y57*'Sreden kurs'!$D$15</f>
        <v>6167.5477012865667</v>
      </c>
      <c r="Z57" s="27">
        <f>'Cena na poramnuvanje'!Z57*'Sreden kurs'!$D$15</f>
        <v>5361.5323571132185</v>
      </c>
      <c r="AA57" s="28">
        <f>'Cena na poramnuvanje'!AA57*'Sreden kurs'!$D$15</f>
        <v>4603.5411645633094</v>
      </c>
    </row>
    <row r="58" spans="2:27" x14ac:dyDescent="0.25">
      <c r="B58" s="66"/>
      <c r="C58" s="6" t="s">
        <v>28</v>
      </c>
      <c r="D58" s="27">
        <f>'Cena na poramnuvanje'!D58*'Sreden kurs'!$D$15</f>
        <v>0</v>
      </c>
      <c r="E58" s="27">
        <f>'Cena na poramnuvanje'!E58*'Sreden kurs'!$D$15</f>
        <v>0</v>
      </c>
      <c r="F58" s="27">
        <f>'Cena na poramnuvanje'!F58*'Sreden kurs'!$D$15</f>
        <v>0</v>
      </c>
      <c r="G58" s="27">
        <f>'Cena na poramnuvanje'!G58*'Sreden kurs'!$D$15</f>
        <v>0</v>
      </c>
      <c r="H58" s="27">
        <f>'Cena na poramnuvanje'!H58*'Sreden kurs'!$D$15</f>
        <v>0</v>
      </c>
      <c r="I58" s="27">
        <f>'Cena na poramnuvanje'!I58*'Sreden kurs'!$D$15</f>
        <v>0</v>
      </c>
      <c r="J58" s="27">
        <f>'Cena na poramnuvanje'!J58*'Sreden kurs'!$D$15</f>
        <v>0</v>
      </c>
      <c r="K58" s="27">
        <f>'Cena na poramnuvanje'!K58*'Sreden kurs'!$D$15</f>
        <v>0</v>
      </c>
      <c r="L58" s="27">
        <f>'Cena na poramnuvanje'!L58*'Sreden kurs'!$D$15</f>
        <v>0</v>
      </c>
      <c r="M58" s="27">
        <f>'Cena na poramnuvanje'!M58*'Sreden kurs'!$D$15</f>
        <v>0</v>
      </c>
      <c r="N58" s="27">
        <f>'Cena na poramnuvanje'!N58*'Sreden kurs'!$D$15</f>
        <v>0</v>
      </c>
      <c r="O58" s="27">
        <f>'Cena na poramnuvanje'!O58*'Sreden kurs'!$D$15</f>
        <v>0</v>
      </c>
      <c r="P58" s="27">
        <f>'Cena na poramnuvanje'!P58*'Sreden kurs'!$D$15</f>
        <v>0</v>
      </c>
      <c r="Q58" s="27">
        <f>'Cena na poramnuvanje'!Q58*'Sreden kurs'!$D$15</f>
        <v>0</v>
      </c>
      <c r="R58" s="27">
        <f>'Cena na poramnuvanje'!R58*'Sreden kurs'!$D$15</f>
        <v>0</v>
      </c>
      <c r="S58" s="27">
        <f>'Cena na poramnuvanje'!S58*'Sreden kurs'!$D$15</f>
        <v>0</v>
      </c>
      <c r="T58" s="27">
        <f>'Cena na poramnuvanje'!T58*'Sreden kurs'!$D$15</f>
        <v>0</v>
      </c>
      <c r="U58" s="27">
        <f>'Cena na poramnuvanje'!U58*'Sreden kurs'!$D$15</f>
        <v>0</v>
      </c>
      <c r="V58" s="27">
        <f>'Cena na poramnuvanje'!V58*'Sreden kurs'!$D$15</f>
        <v>0</v>
      </c>
      <c r="W58" s="27">
        <f>'Cena na poramnuvanje'!W58*'Sreden kurs'!$D$15</f>
        <v>0</v>
      </c>
      <c r="X58" s="27">
        <f>'Cena na poramnuvanje'!X58*'Sreden kurs'!$D$15</f>
        <v>0</v>
      </c>
      <c r="Y58" s="27">
        <f>'Cena na poramnuvanje'!Y58*'Sreden kurs'!$D$15</f>
        <v>0</v>
      </c>
      <c r="Z58" s="27">
        <f>'Cena na poramnuvanje'!Z58*'Sreden kurs'!$D$15</f>
        <v>0</v>
      </c>
      <c r="AA58" s="28">
        <f>'Cena na poramnuvanje'!AA58*'Sreden kurs'!$D$15</f>
        <v>0</v>
      </c>
    </row>
    <row r="59" spans="2:27" ht="15.75" thickBot="1" x14ac:dyDescent="0.3">
      <c r="B59" s="67"/>
      <c r="C59" s="9" t="s">
        <v>29</v>
      </c>
      <c r="D59" s="29">
        <f>'Cena na poramnuvanje'!D59*'Sreden kurs'!$D$15</f>
        <v>0</v>
      </c>
      <c r="E59" s="29">
        <f>'Cena na poramnuvanje'!E59*'Sreden kurs'!$D$15</f>
        <v>0</v>
      </c>
      <c r="F59" s="29">
        <f>'Cena na poramnuvanje'!F59*'Sreden kurs'!$D$15</f>
        <v>0</v>
      </c>
      <c r="G59" s="29">
        <f>'Cena na poramnuvanje'!G59*'Sreden kurs'!$D$15</f>
        <v>0</v>
      </c>
      <c r="H59" s="29">
        <f>'Cena na poramnuvanje'!H59*'Sreden kurs'!$D$15</f>
        <v>0</v>
      </c>
      <c r="I59" s="29">
        <f>'Cena na poramnuvanje'!I59*'Sreden kurs'!$D$15</f>
        <v>0</v>
      </c>
      <c r="J59" s="29">
        <f>'Cena na poramnuvanje'!J59*'Sreden kurs'!$D$15</f>
        <v>0</v>
      </c>
      <c r="K59" s="29">
        <f>'Cena na poramnuvanje'!K59*'Sreden kurs'!$D$15</f>
        <v>0</v>
      </c>
      <c r="L59" s="29">
        <f>'Cena na poramnuvanje'!L59*'Sreden kurs'!$D$15</f>
        <v>0</v>
      </c>
      <c r="M59" s="29">
        <f>'Cena na poramnuvanje'!M59*'Sreden kurs'!$D$15</f>
        <v>0</v>
      </c>
      <c r="N59" s="29">
        <f>'Cena na poramnuvanje'!N59*'Sreden kurs'!$D$15</f>
        <v>0</v>
      </c>
      <c r="O59" s="29">
        <f>'Cena na poramnuvanje'!O59*'Sreden kurs'!$D$15</f>
        <v>0</v>
      </c>
      <c r="P59" s="29">
        <f>'Cena na poramnuvanje'!P59*'Sreden kurs'!$D$15</f>
        <v>0</v>
      </c>
      <c r="Q59" s="29">
        <f>'Cena na poramnuvanje'!Q59*'Sreden kurs'!$D$15</f>
        <v>0</v>
      </c>
      <c r="R59" s="29">
        <f>'Cena na poramnuvanje'!R59*'Sreden kurs'!$D$15</f>
        <v>0</v>
      </c>
      <c r="S59" s="29">
        <f>'Cena na poramnuvanje'!S59*'Sreden kurs'!$D$15</f>
        <v>0</v>
      </c>
      <c r="T59" s="29">
        <f>'Cena na poramnuvanje'!T59*'Sreden kurs'!$D$15</f>
        <v>0</v>
      </c>
      <c r="U59" s="29">
        <f>'Cena na poramnuvanje'!U59*'Sreden kurs'!$D$15</f>
        <v>0</v>
      </c>
      <c r="V59" s="29">
        <f>'Cena na poramnuvanje'!V59*'Sreden kurs'!$D$15</f>
        <v>0</v>
      </c>
      <c r="W59" s="29">
        <f>'Cena na poramnuvanje'!W59*'Sreden kurs'!$D$15</f>
        <v>0</v>
      </c>
      <c r="X59" s="29">
        <f>'Cena na poramnuvanje'!X59*'Sreden kurs'!$D$15</f>
        <v>0</v>
      </c>
      <c r="Y59" s="29">
        <f>'Cena na poramnuvanje'!Y59*'Sreden kurs'!$D$15</f>
        <v>0</v>
      </c>
      <c r="Z59" s="29">
        <f>'Cena na poramnuvanje'!Z59*'Sreden kurs'!$D$15</f>
        <v>0</v>
      </c>
      <c r="AA59" s="30">
        <f>'Cena na poramnuvanje'!AA59*'Sreden kurs'!$D$15</f>
        <v>0</v>
      </c>
    </row>
    <row r="60" spans="2:27" ht="15.75" thickTop="1" x14ac:dyDescent="0.25">
      <c r="B60" s="65" t="str">
        <f>'Cena na poramnuvanje'!B60:B63</f>
        <v>15.05.2022</v>
      </c>
      <c r="C60" s="6" t="s">
        <v>26</v>
      </c>
      <c r="D60" s="27">
        <f>'Cena na poramnuvanje'!D60*'Sreden kurs'!$D$16</f>
        <v>0</v>
      </c>
      <c r="E60" s="27">
        <f>'Cena na poramnuvanje'!E60*'Sreden kurs'!$D$16</f>
        <v>0</v>
      </c>
      <c r="F60" s="27">
        <f>'Cena na poramnuvanje'!F60*'Sreden kurs'!$D$16</f>
        <v>0</v>
      </c>
      <c r="G60" s="27">
        <f>'Cena na poramnuvanje'!G60*'Sreden kurs'!$D$16</f>
        <v>0</v>
      </c>
      <c r="H60" s="27">
        <f>'Cena na poramnuvanje'!H60*'Sreden kurs'!$D$16</f>
        <v>0</v>
      </c>
      <c r="I60" s="27">
        <f>'Cena na poramnuvanje'!I60*'Sreden kurs'!$D$16</f>
        <v>0</v>
      </c>
      <c r="J60" s="27">
        <f>'Cena na poramnuvanje'!J60*'Sreden kurs'!$D$16</f>
        <v>0</v>
      </c>
      <c r="K60" s="27">
        <f>'Cena na poramnuvanje'!K60*'Sreden kurs'!$D$16</f>
        <v>0</v>
      </c>
      <c r="L60" s="27">
        <f>'Cena na poramnuvanje'!L60*'Sreden kurs'!$D$16</f>
        <v>0</v>
      </c>
      <c r="M60" s="27">
        <f>'Cena na poramnuvanje'!M60*'Sreden kurs'!$D$16</f>
        <v>0</v>
      </c>
      <c r="N60" s="27">
        <f>'Cena na poramnuvanje'!N60*'Sreden kurs'!$D$16</f>
        <v>0</v>
      </c>
      <c r="O60" s="27">
        <f>'Cena na poramnuvanje'!O60*'Sreden kurs'!$D$16</f>
        <v>0</v>
      </c>
      <c r="P60" s="27">
        <f>'Cena na poramnuvanje'!P60*'Sreden kurs'!$D$16</f>
        <v>0</v>
      </c>
      <c r="Q60" s="27">
        <f>'Cena na poramnuvanje'!Q60*'Sreden kurs'!$D$16</f>
        <v>0</v>
      </c>
      <c r="R60" s="27">
        <f>'Cena na poramnuvanje'!R60*'Sreden kurs'!$D$16</f>
        <v>0</v>
      </c>
      <c r="S60" s="27">
        <f>'Cena na poramnuvanje'!S60*'Sreden kurs'!$D$16</f>
        <v>0</v>
      </c>
      <c r="T60" s="27">
        <f>'Cena na poramnuvanje'!T60*'Sreden kurs'!$D$16</f>
        <v>0</v>
      </c>
      <c r="U60" s="27">
        <f>'Cena na poramnuvanje'!U60*'Sreden kurs'!$D$16</f>
        <v>0</v>
      </c>
      <c r="V60" s="27">
        <f>'Cena na poramnuvanje'!V60*'Sreden kurs'!$D$16</f>
        <v>0</v>
      </c>
      <c r="W60" s="27">
        <f>'Cena na poramnuvanje'!W60*'Sreden kurs'!$D$16</f>
        <v>0</v>
      </c>
      <c r="X60" s="27">
        <f>'Cena na poramnuvanje'!X60*'Sreden kurs'!$D$16</f>
        <v>0</v>
      </c>
      <c r="Y60" s="27">
        <f>'Cena na poramnuvanje'!Y60*'Sreden kurs'!$D$16</f>
        <v>0</v>
      </c>
      <c r="Z60" s="27">
        <f>'Cena na poramnuvanje'!Z60*'Sreden kurs'!$D$16</f>
        <v>0</v>
      </c>
      <c r="AA60" s="28">
        <f>'Cena na poramnuvanje'!AA60*'Sreden kurs'!$D$16</f>
        <v>0</v>
      </c>
    </row>
    <row r="61" spans="2:27" x14ac:dyDescent="0.25">
      <c r="B61" s="66"/>
      <c r="C61" s="6" t="s">
        <v>27</v>
      </c>
      <c r="D61" s="27">
        <f>'Cena na poramnuvanje'!D61*'Sreden kurs'!$D$16</f>
        <v>3977.4766500000001</v>
      </c>
      <c r="E61" s="27">
        <f>'Cena na poramnuvanje'!E61*'Sreden kurs'!$D$16</f>
        <v>3982.6635203713836</v>
      </c>
      <c r="F61" s="27">
        <f>'Cena na poramnuvanje'!F61*'Sreden kurs'!$D$16</f>
        <v>3734.103249702704</v>
      </c>
      <c r="G61" s="27">
        <f>'Cena na poramnuvanje'!G61*'Sreden kurs'!$D$16</f>
        <v>3614.6608453987733</v>
      </c>
      <c r="H61" s="27">
        <f>'Cena na poramnuvanje'!H61*'Sreden kurs'!$D$16</f>
        <v>3530.7386070243929</v>
      </c>
      <c r="I61" s="27">
        <f>'Cena na poramnuvanje'!I61*'Sreden kurs'!$D$16</f>
        <v>3615.4404563139101</v>
      </c>
      <c r="J61" s="27">
        <f>'Cena na poramnuvanje'!J61*'Sreden kurs'!$D$16</f>
        <v>3294.1649442175994</v>
      </c>
      <c r="K61" s="27">
        <f>'Cena na poramnuvanje'!K61*'Sreden kurs'!$D$16</f>
        <v>3443.5871220417375</v>
      </c>
      <c r="L61" s="27">
        <f>'Cena na poramnuvanje'!L61*'Sreden kurs'!$D$16</f>
        <v>3113.3131175675676</v>
      </c>
      <c r="M61" s="27">
        <f>'Cena na poramnuvanje'!M61*'Sreden kurs'!$D$16</f>
        <v>2456.609297209221</v>
      </c>
      <c r="N61" s="27">
        <f>'Cena na poramnuvanje'!N61*'Sreden kurs'!$D$16</f>
        <v>2101.4933941454065</v>
      </c>
      <c r="O61" s="27">
        <f>'Cena na poramnuvanje'!O61*'Sreden kurs'!$D$16</f>
        <v>1838.0669148396912</v>
      </c>
      <c r="P61" s="27">
        <f>'Cena na poramnuvanje'!P61*'Sreden kurs'!$D$16</f>
        <v>1481.6450242718447</v>
      </c>
      <c r="Q61" s="27">
        <f>'Cena na poramnuvanje'!Q61*'Sreden kurs'!$D$16</f>
        <v>923.43489624590768</v>
      </c>
      <c r="R61" s="27">
        <f>'Cena na poramnuvanje'!R61*'Sreden kurs'!$D$16</f>
        <v>421.40918490566037</v>
      </c>
      <c r="S61" s="27">
        <f>'Cena na poramnuvanje'!S61*'Sreden kurs'!$D$16</f>
        <v>859.20101835091623</v>
      </c>
      <c r="T61" s="27">
        <f>'Cena na poramnuvanje'!T61*'Sreden kurs'!$D$16</f>
        <v>1486.9223823902259</v>
      </c>
      <c r="U61" s="27">
        <f>'Cena na poramnuvanje'!U61*'Sreden kurs'!$D$16</f>
        <v>2601.4400766813669</v>
      </c>
      <c r="V61" s="27">
        <f>'Cena na poramnuvanje'!V61*'Sreden kurs'!$D$16</f>
        <v>4306.088976295513</v>
      </c>
      <c r="W61" s="27">
        <f>'Cena na poramnuvanje'!W61*'Sreden kurs'!$D$16</f>
        <v>5211.9103233922897</v>
      </c>
      <c r="X61" s="27">
        <f>'Cena na poramnuvanje'!X61*'Sreden kurs'!$D$16</f>
        <v>6182.2476219486198</v>
      </c>
      <c r="Y61" s="27">
        <f>'Cena na poramnuvanje'!Y61*'Sreden kurs'!$D$16</f>
        <v>6381.308148223613</v>
      </c>
      <c r="Z61" s="27">
        <f>'Cena na poramnuvanje'!Z61*'Sreden kurs'!$D$16</f>
        <v>5267.1359969835476</v>
      </c>
      <c r="AA61" s="28">
        <f>'Cena na poramnuvanje'!AA61*'Sreden kurs'!$D$16</f>
        <v>4321.0280091549303</v>
      </c>
    </row>
    <row r="62" spans="2:27" x14ac:dyDescent="0.25">
      <c r="B62" s="66"/>
      <c r="C62" s="6" t="s">
        <v>28</v>
      </c>
      <c r="D62" s="27">
        <f>'Cena na poramnuvanje'!D62*'Sreden kurs'!$D$16</f>
        <v>0</v>
      </c>
      <c r="E62" s="27">
        <f>'Cena na poramnuvanje'!E62*'Sreden kurs'!$D$16</f>
        <v>0</v>
      </c>
      <c r="F62" s="27">
        <f>'Cena na poramnuvanje'!F62*'Sreden kurs'!$D$16</f>
        <v>0</v>
      </c>
      <c r="G62" s="27">
        <f>'Cena na poramnuvanje'!G62*'Sreden kurs'!$D$16</f>
        <v>0</v>
      </c>
      <c r="H62" s="27">
        <f>'Cena na poramnuvanje'!H62*'Sreden kurs'!$D$16</f>
        <v>0</v>
      </c>
      <c r="I62" s="27">
        <f>'Cena na poramnuvanje'!I62*'Sreden kurs'!$D$16</f>
        <v>0</v>
      </c>
      <c r="J62" s="27">
        <f>'Cena na poramnuvanje'!J62*'Sreden kurs'!$D$16</f>
        <v>0</v>
      </c>
      <c r="K62" s="27">
        <f>'Cena na poramnuvanje'!K62*'Sreden kurs'!$D$16</f>
        <v>0</v>
      </c>
      <c r="L62" s="27">
        <f>'Cena na poramnuvanje'!L62*'Sreden kurs'!$D$16</f>
        <v>0</v>
      </c>
      <c r="M62" s="27">
        <f>'Cena na poramnuvanje'!M62*'Sreden kurs'!$D$16</f>
        <v>0</v>
      </c>
      <c r="N62" s="27">
        <f>'Cena na poramnuvanje'!N62*'Sreden kurs'!$D$16</f>
        <v>0</v>
      </c>
      <c r="O62" s="27">
        <f>'Cena na poramnuvanje'!O62*'Sreden kurs'!$D$16</f>
        <v>0</v>
      </c>
      <c r="P62" s="27">
        <f>'Cena na poramnuvanje'!P62*'Sreden kurs'!$D$16</f>
        <v>0</v>
      </c>
      <c r="Q62" s="27">
        <f>'Cena na poramnuvanje'!Q62*'Sreden kurs'!$D$16</f>
        <v>0</v>
      </c>
      <c r="R62" s="27">
        <f>'Cena na poramnuvanje'!R62*'Sreden kurs'!$D$16</f>
        <v>0</v>
      </c>
      <c r="S62" s="27">
        <f>'Cena na poramnuvanje'!S62*'Sreden kurs'!$D$16</f>
        <v>0</v>
      </c>
      <c r="T62" s="27">
        <f>'Cena na poramnuvanje'!T62*'Sreden kurs'!$D$16</f>
        <v>0</v>
      </c>
      <c r="U62" s="27">
        <f>'Cena na poramnuvanje'!U62*'Sreden kurs'!$D$16</f>
        <v>0</v>
      </c>
      <c r="V62" s="27">
        <f>'Cena na poramnuvanje'!V62*'Sreden kurs'!$D$16</f>
        <v>0</v>
      </c>
      <c r="W62" s="27">
        <f>'Cena na poramnuvanje'!W62*'Sreden kurs'!$D$16</f>
        <v>0</v>
      </c>
      <c r="X62" s="27">
        <f>'Cena na poramnuvanje'!X62*'Sreden kurs'!$D$16</f>
        <v>0</v>
      </c>
      <c r="Y62" s="27">
        <f>'Cena na poramnuvanje'!Y62*'Sreden kurs'!$D$16</f>
        <v>0</v>
      </c>
      <c r="Z62" s="27">
        <f>'Cena na poramnuvanje'!Z62*'Sreden kurs'!$D$16</f>
        <v>0</v>
      </c>
      <c r="AA62" s="28">
        <f>'Cena na poramnuvanje'!AA62*'Sreden kurs'!$D$16</f>
        <v>0</v>
      </c>
    </row>
    <row r="63" spans="2:27" ht="15.75" thickBot="1" x14ac:dyDescent="0.3">
      <c r="B63" s="67"/>
      <c r="C63" s="9" t="s">
        <v>29</v>
      </c>
      <c r="D63" s="29">
        <f>'Cena na poramnuvanje'!D63*'Sreden kurs'!$D$16</f>
        <v>0</v>
      </c>
      <c r="E63" s="29">
        <f>'Cena na poramnuvanje'!E63*'Sreden kurs'!$D$16</f>
        <v>0</v>
      </c>
      <c r="F63" s="29">
        <f>'Cena na poramnuvanje'!F63*'Sreden kurs'!$D$16</f>
        <v>0</v>
      </c>
      <c r="G63" s="29">
        <f>'Cena na poramnuvanje'!G63*'Sreden kurs'!$D$16</f>
        <v>0</v>
      </c>
      <c r="H63" s="29">
        <f>'Cena na poramnuvanje'!H63*'Sreden kurs'!$D$16</f>
        <v>0</v>
      </c>
      <c r="I63" s="29">
        <f>'Cena na poramnuvanje'!I63*'Sreden kurs'!$D$16</f>
        <v>0</v>
      </c>
      <c r="J63" s="29">
        <f>'Cena na poramnuvanje'!J63*'Sreden kurs'!$D$16</f>
        <v>0</v>
      </c>
      <c r="K63" s="29">
        <f>'Cena na poramnuvanje'!K63*'Sreden kurs'!$D$16</f>
        <v>0</v>
      </c>
      <c r="L63" s="29">
        <f>'Cena na poramnuvanje'!L63*'Sreden kurs'!$D$16</f>
        <v>0</v>
      </c>
      <c r="M63" s="29">
        <f>'Cena na poramnuvanje'!M63*'Sreden kurs'!$D$16</f>
        <v>0</v>
      </c>
      <c r="N63" s="29">
        <f>'Cena na poramnuvanje'!N63*'Sreden kurs'!$D$16</f>
        <v>0</v>
      </c>
      <c r="O63" s="29">
        <f>'Cena na poramnuvanje'!O63*'Sreden kurs'!$D$16</f>
        <v>0</v>
      </c>
      <c r="P63" s="29">
        <f>'Cena na poramnuvanje'!P63*'Sreden kurs'!$D$16</f>
        <v>0</v>
      </c>
      <c r="Q63" s="29">
        <f>'Cena na poramnuvanje'!Q63*'Sreden kurs'!$D$16</f>
        <v>0</v>
      </c>
      <c r="R63" s="29">
        <f>'Cena na poramnuvanje'!R63*'Sreden kurs'!$D$16</f>
        <v>0</v>
      </c>
      <c r="S63" s="29">
        <f>'Cena na poramnuvanje'!S63*'Sreden kurs'!$D$16</f>
        <v>0</v>
      </c>
      <c r="T63" s="29">
        <f>'Cena na poramnuvanje'!T63*'Sreden kurs'!$D$16</f>
        <v>0</v>
      </c>
      <c r="U63" s="29">
        <f>'Cena na poramnuvanje'!U63*'Sreden kurs'!$D$16</f>
        <v>0</v>
      </c>
      <c r="V63" s="29">
        <f>'Cena na poramnuvanje'!V63*'Sreden kurs'!$D$16</f>
        <v>0</v>
      </c>
      <c r="W63" s="29">
        <f>'Cena na poramnuvanje'!W63*'Sreden kurs'!$D$16</f>
        <v>0</v>
      </c>
      <c r="X63" s="29">
        <f>'Cena na poramnuvanje'!X63*'Sreden kurs'!$D$16</f>
        <v>0</v>
      </c>
      <c r="Y63" s="29">
        <f>'Cena na poramnuvanje'!Y63*'Sreden kurs'!$D$16</f>
        <v>0</v>
      </c>
      <c r="Z63" s="29">
        <f>'Cena na poramnuvanje'!Z63*'Sreden kurs'!$D$16</f>
        <v>0</v>
      </c>
      <c r="AA63" s="30">
        <f>'Cena na poramnuvanje'!AA63*'Sreden kurs'!$D$16</f>
        <v>0</v>
      </c>
    </row>
    <row r="64" spans="2:27" ht="15.75" thickTop="1" x14ac:dyDescent="0.25">
      <c r="B64" s="65" t="str">
        <f>'Cena na poramnuvanje'!B64:B67</f>
        <v>16.05.2022</v>
      </c>
      <c r="C64" s="6" t="s">
        <v>26</v>
      </c>
      <c r="D64" s="27">
        <f>'Cena na poramnuvanje'!D64*'Sreden kurs'!$D$17</f>
        <v>0</v>
      </c>
      <c r="E64" s="27">
        <f>'Cena na poramnuvanje'!E64*'Sreden kurs'!$D$17</f>
        <v>0</v>
      </c>
      <c r="F64" s="27">
        <f>'Cena na poramnuvanje'!F64*'Sreden kurs'!$D$17</f>
        <v>0</v>
      </c>
      <c r="G64" s="27">
        <f>'Cena na poramnuvanje'!G64*'Sreden kurs'!$D$17</f>
        <v>0</v>
      </c>
      <c r="H64" s="27">
        <f>'Cena na poramnuvanje'!H64*'Sreden kurs'!$D$17</f>
        <v>0</v>
      </c>
      <c r="I64" s="27">
        <f>'Cena na poramnuvanje'!I64*'Sreden kurs'!$D$17</f>
        <v>0</v>
      </c>
      <c r="J64" s="27">
        <f>'Cena na poramnuvanje'!J64*'Sreden kurs'!$D$17</f>
        <v>0</v>
      </c>
      <c r="K64" s="27">
        <f>'Cena na poramnuvanje'!K64*'Sreden kurs'!$D$17</f>
        <v>24198.463748076927</v>
      </c>
      <c r="L64" s="27">
        <f>'Cena na poramnuvanje'!L64*'Sreden kurs'!$D$17</f>
        <v>20320.208297465604</v>
      </c>
      <c r="M64" s="27">
        <f>'Cena na poramnuvanje'!M64*'Sreden kurs'!$D$17</f>
        <v>18533.178</v>
      </c>
      <c r="N64" s="27">
        <f>'Cena na poramnuvanje'!N64*'Sreden kurs'!$D$17</f>
        <v>0</v>
      </c>
      <c r="O64" s="27">
        <f>'Cena na poramnuvanje'!O64*'Sreden kurs'!$D$17</f>
        <v>0</v>
      </c>
      <c r="P64" s="27">
        <f>'Cena na poramnuvanje'!P64*'Sreden kurs'!$D$17</f>
        <v>17151.826949999999</v>
      </c>
      <c r="Q64" s="27">
        <f>'Cena na poramnuvanje'!Q64*'Sreden kurs'!$D$17</f>
        <v>0</v>
      </c>
      <c r="R64" s="27">
        <f>'Cena na poramnuvanje'!R64*'Sreden kurs'!$D$17</f>
        <v>0</v>
      </c>
      <c r="S64" s="27">
        <f>'Cena na poramnuvanje'!S64*'Sreden kurs'!$D$17</f>
        <v>0</v>
      </c>
      <c r="T64" s="27">
        <f>'Cena na poramnuvanje'!T64*'Sreden kurs'!$D$17</f>
        <v>0</v>
      </c>
      <c r="U64" s="27">
        <f>'Cena na poramnuvanje'!U64*'Sreden kurs'!$D$17</f>
        <v>0</v>
      </c>
      <c r="V64" s="27">
        <f>'Cena na poramnuvanje'!V64*'Sreden kurs'!$D$17</f>
        <v>0</v>
      </c>
      <c r="W64" s="27">
        <f>'Cena na poramnuvanje'!W64*'Sreden kurs'!$D$17</f>
        <v>0</v>
      </c>
      <c r="X64" s="27">
        <f>'Cena na poramnuvanje'!X64*'Sreden kurs'!$D$17</f>
        <v>0</v>
      </c>
      <c r="Y64" s="27">
        <f>'Cena na poramnuvanje'!Y64*'Sreden kurs'!$D$17</f>
        <v>0</v>
      </c>
      <c r="Z64" s="27">
        <f>'Cena na poramnuvanje'!Z64*'Sreden kurs'!$D$17</f>
        <v>0</v>
      </c>
      <c r="AA64" s="28">
        <f>'Cena na poramnuvanje'!AA64*'Sreden kurs'!$D$17</f>
        <v>0</v>
      </c>
    </row>
    <row r="65" spans="2:27" x14ac:dyDescent="0.25">
      <c r="B65" s="66"/>
      <c r="C65" s="6" t="s">
        <v>27</v>
      </c>
      <c r="D65" s="27">
        <f>'Cena na poramnuvanje'!D65*'Sreden kurs'!$D$17</f>
        <v>3334.6147499999997</v>
      </c>
      <c r="E65" s="27">
        <f>'Cena na poramnuvanje'!E65*'Sreden kurs'!$D$17</f>
        <v>3129.1704</v>
      </c>
      <c r="F65" s="27">
        <f>'Cena na poramnuvanje'!F65*'Sreden kurs'!$D$17</f>
        <v>3130.4043000000001</v>
      </c>
      <c r="G65" s="27">
        <f>'Cena na poramnuvanje'!G65*'Sreden kurs'!$D$17</f>
        <v>3748.7606210294512</v>
      </c>
      <c r="H65" s="27">
        <f>'Cena na poramnuvanje'!H65*'Sreden kurs'!$D$17</f>
        <v>3641.2389000000003</v>
      </c>
      <c r="I65" s="27">
        <f>'Cena na poramnuvanje'!I65*'Sreden kurs'!$D$17</f>
        <v>4107.6530999999995</v>
      </c>
      <c r="J65" s="27">
        <f>'Cena na poramnuvanje'!J65*'Sreden kurs'!$D$17</f>
        <v>4820.2303499999998</v>
      </c>
      <c r="K65" s="27">
        <f>'Cena na poramnuvanje'!K65*'Sreden kurs'!$D$17</f>
        <v>0</v>
      </c>
      <c r="L65" s="27">
        <f>'Cena na poramnuvanje'!L65*'Sreden kurs'!$D$17</f>
        <v>0</v>
      </c>
      <c r="M65" s="27">
        <f>'Cena na poramnuvanje'!M65*'Sreden kurs'!$D$17</f>
        <v>0</v>
      </c>
      <c r="N65" s="27">
        <f>'Cena na poramnuvanje'!N65*'Sreden kurs'!$D$17</f>
        <v>6497.1004499999999</v>
      </c>
      <c r="O65" s="27">
        <f>'Cena na poramnuvanje'!O65*'Sreden kurs'!$D$17</f>
        <v>6159.6288000000004</v>
      </c>
      <c r="P65" s="27">
        <f>'Cena na poramnuvanje'!P65*'Sreden kurs'!$D$17</f>
        <v>0</v>
      </c>
      <c r="Q65" s="27">
        <f>'Cena na poramnuvanje'!Q65*'Sreden kurs'!$D$17</f>
        <v>6492.1648500000001</v>
      </c>
      <c r="R65" s="27">
        <f>'Cena na poramnuvanje'!R65*'Sreden kurs'!$D$17</f>
        <v>4913.8229024355296</v>
      </c>
      <c r="S65" s="27">
        <f>'Cena na poramnuvanje'!S65*'Sreden kurs'!$D$17</f>
        <v>4970.7550640732015</v>
      </c>
      <c r="T65" s="27">
        <f>'Cena na poramnuvanje'!T65*'Sreden kurs'!$D$17</f>
        <v>4537.7147875724695</v>
      </c>
      <c r="U65" s="27">
        <f>'Cena na poramnuvanje'!U65*'Sreden kurs'!$D$17</f>
        <v>5232.9461525137485</v>
      </c>
      <c r="V65" s="27">
        <f>'Cena na poramnuvanje'!V65*'Sreden kurs'!$D$17</f>
        <v>5298.6696258509273</v>
      </c>
      <c r="W65" s="27">
        <f>'Cena na poramnuvanje'!W65*'Sreden kurs'!$D$17</f>
        <v>6792.4505456050547</v>
      </c>
      <c r="X65" s="27">
        <f>'Cena na poramnuvanje'!X65*'Sreden kurs'!$D$17</f>
        <v>7773.089173353871</v>
      </c>
      <c r="Y65" s="27">
        <f>'Cena na poramnuvanje'!Y65*'Sreden kurs'!$D$17</f>
        <v>5556.2516999999998</v>
      </c>
      <c r="Z65" s="27">
        <f>'Cena na poramnuvanje'!Z65*'Sreden kurs'!$D$17</f>
        <v>4811.5930500000004</v>
      </c>
      <c r="AA65" s="28">
        <f>'Cena na poramnuvanje'!AA65*'Sreden kurs'!$D$17</f>
        <v>7312.7083499999999</v>
      </c>
    </row>
    <row r="66" spans="2:27" x14ac:dyDescent="0.25">
      <c r="B66" s="66"/>
      <c r="C66" s="6" t="s">
        <v>28</v>
      </c>
      <c r="D66" s="27">
        <f>'Cena na poramnuvanje'!D66*'Sreden kurs'!$D$17</f>
        <v>0</v>
      </c>
      <c r="E66" s="27">
        <f>'Cena na poramnuvanje'!E66*'Sreden kurs'!$D$17</f>
        <v>0</v>
      </c>
      <c r="F66" s="27">
        <f>'Cena na poramnuvanje'!F66*'Sreden kurs'!$D$17</f>
        <v>0</v>
      </c>
      <c r="G66" s="27">
        <f>'Cena na poramnuvanje'!G66*'Sreden kurs'!$D$17</f>
        <v>0</v>
      </c>
      <c r="H66" s="27">
        <f>'Cena na poramnuvanje'!H66*'Sreden kurs'!$D$17</f>
        <v>0</v>
      </c>
      <c r="I66" s="27">
        <f>'Cena na poramnuvanje'!I66*'Sreden kurs'!$D$17</f>
        <v>0</v>
      </c>
      <c r="J66" s="27">
        <f>'Cena na poramnuvanje'!J66*'Sreden kurs'!$D$17</f>
        <v>0</v>
      </c>
      <c r="K66" s="27">
        <f>'Cena na poramnuvanje'!K66*'Sreden kurs'!$D$17</f>
        <v>0</v>
      </c>
      <c r="L66" s="27">
        <f>'Cena na poramnuvanje'!L66*'Sreden kurs'!$D$17</f>
        <v>0</v>
      </c>
      <c r="M66" s="27">
        <f>'Cena na poramnuvanje'!M66*'Sreden kurs'!$D$17</f>
        <v>0</v>
      </c>
      <c r="N66" s="27">
        <f>'Cena na poramnuvanje'!N66*'Sreden kurs'!$D$17</f>
        <v>0</v>
      </c>
      <c r="O66" s="27">
        <f>'Cena na poramnuvanje'!O66*'Sreden kurs'!$D$17</f>
        <v>0</v>
      </c>
      <c r="P66" s="27">
        <f>'Cena na poramnuvanje'!P66*'Sreden kurs'!$D$17</f>
        <v>0</v>
      </c>
      <c r="Q66" s="27">
        <f>'Cena na poramnuvanje'!Q66*'Sreden kurs'!$D$17</f>
        <v>0</v>
      </c>
      <c r="R66" s="27">
        <f>'Cena na poramnuvanje'!R66*'Sreden kurs'!$D$17</f>
        <v>0</v>
      </c>
      <c r="S66" s="27">
        <f>'Cena na poramnuvanje'!S66*'Sreden kurs'!$D$17</f>
        <v>0</v>
      </c>
      <c r="T66" s="27">
        <f>'Cena na poramnuvanje'!T66*'Sreden kurs'!$D$17</f>
        <v>0</v>
      </c>
      <c r="U66" s="27">
        <f>'Cena na poramnuvanje'!U66*'Sreden kurs'!$D$17</f>
        <v>0</v>
      </c>
      <c r="V66" s="27">
        <f>'Cena na poramnuvanje'!V66*'Sreden kurs'!$D$17</f>
        <v>0</v>
      </c>
      <c r="W66" s="27">
        <f>'Cena na poramnuvanje'!W66*'Sreden kurs'!$D$17</f>
        <v>0</v>
      </c>
      <c r="X66" s="27">
        <f>'Cena na poramnuvanje'!X66*'Sreden kurs'!$D$17</f>
        <v>0</v>
      </c>
      <c r="Y66" s="27">
        <f>'Cena na poramnuvanje'!Y66*'Sreden kurs'!$D$17</f>
        <v>0</v>
      </c>
      <c r="Z66" s="27">
        <f>'Cena na poramnuvanje'!Z66*'Sreden kurs'!$D$17</f>
        <v>0</v>
      </c>
      <c r="AA66" s="28">
        <f>'Cena na poramnuvanje'!AA66*'Sreden kurs'!$D$17</f>
        <v>0</v>
      </c>
    </row>
    <row r="67" spans="2:27" ht="15.75" thickBot="1" x14ac:dyDescent="0.3">
      <c r="B67" s="67"/>
      <c r="C67" s="9" t="s">
        <v>29</v>
      </c>
      <c r="D67" s="29">
        <f>'Cena na poramnuvanje'!D67*'Sreden kurs'!$D$17</f>
        <v>0</v>
      </c>
      <c r="E67" s="29">
        <f>'Cena na poramnuvanje'!E67*'Sreden kurs'!$D$17</f>
        <v>0</v>
      </c>
      <c r="F67" s="29">
        <f>'Cena na poramnuvanje'!F67*'Sreden kurs'!$D$17</f>
        <v>0</v>
      </c>
      <c r="G67" s="29">
        <f>'Cena na poramnuvanje'!G67*'Sreden kurs'!$D$17</f>
        <v>0</v>
      </c>
      <c r="H67" s="29">
        <f>'Cena na poramnuvanje'!H67*'Sreden kurs'!$D$17</f>
        <v>0</v>
      </c>
      <c r="I67" s="29">
        <f>'Cena na poramnuvanje'!I67*'Sreden kurs'!$D$17</f>
        <v>0</v>
      </c>
      <c r="J67" s="29">
        <f>'Cena na poramnuvanje'!J67*'Sreden kurs'!$D$17</f>
        <v>0</v>
      </c>
      <c r="K67" s="29">
        <f>'Cena na poramnuvanje'!K67*'Sreden kurs'!$D$17</f>
        <v>0</v>
      </c>
      <c r="L67" s="29">
        <f>'Cena na poramnuvanje'!L67*'Sreden kurs'!$D$17</f>
        <v>0</v>
      </c>
      <c r="M67" s="29">
        <f>'Cena na poramnuvanje'!M67*'Sreden kurs'!$D$17</f>
        <v>0</v>
      </c>
      <c r="N67" s="29">
        <f>'Cena na poramnuvanje'!N67*'Sreden kurs'!$D$17</f>
        <v>0</v>
      </c>
      <c r="O67" s="29">
        <f>'Cena na poramnuvanje'!O67*'Sreden kurs'!$D$17</f>
        <v>0</v>
      </c>
      <c r="P67" s="29">
        <f>'Cena na poramnuvanje'!P67*'Sreden kurs'!$D$17</f>
        <v>0</v>
      </c>
      <c r="Q67" s="29">
        <f>'Cena na poramnuvanje'!Q67*'Sreden kurs'!$D$17</f>
        <v>0</v>
      </c>
      <c r="R67" s="29">
        <f>'Cena na poramnuvanje'!R67*'Sreden kurs'!$D$17</f>
        <v>0</v>
      </c>
      <c r="S67" s="29">
        <f>'Cena na poramnuvanje'!S67*'Sreden kurs'!$D$17</f>
        <v>0</v>
      </c>
      <c r="T67" s="29">
        <f>'Cena na poramnuvanje'!T67*'Sreden kurs'!$D$17</f>
        <v>0</v>
      </c>
      <c r="U67" s="29">
        <f>'Cena na poramnuvanje'!U67*'Sreden kurs'!$D$17</f>
        <v>0</v>
      </c>
      <c r="V67" s="29">
        <f>'Cena na poramnuvanje'!V67*'Sreden kurs'!$D$17</f>
        <v>0</v>
      </c>
      <c r="W67" s="29">
        <f>'Cena na poramnuvanje'!W67*'Sreden kurs'!$D$17</f>
        <v>0</v>
      </c>
      <c r="X67" s="29">
        <f>'Cena na poramnuvanje'!X67*'Sreden kurs'!$D$17</f>
        <v>0</v>
      </c>
      <c r="Y67" s="29">
        <f>'Cena na poramnuvanje'!Y67*'Sreden kurs'!$D$17</f>
        <v>0</v>
      </c>
      <c r="Z67" s="29">
        <f>'Cena na poramnuvanje'!Z67*'Sreden kurs'!$D$17</f>
        <v>0</v>
      </c>
      <c r="AA67" s="30">
        <f>'Cena na poramnuvanje'!AA67*'Sreden kurs'!$D$17</f>
        <v>0</v>
      </c>
    </row>
    <row r="68" spans="2:27" ht="15.75" thickTop="1" x14ac:dyDescent="0.25">
      <c r="B68" s="65" t="str">
        <f>'Cena na poramnuvanje'!B68:B71</f>
        <v>17.05.2022</v>
      </c>
      <c r="C68" s="6" t="s">
        <v>26</v>
      </c>
      <c r="D68" s="27">
        <f>'Cena na poramnuvanje'!D68*'Sreden kurs'!$D$18</f>
        <v>0</v>
      </c>
      <c r="E68" s="27">
        <f>'Cena na poramnuvanje'!E68*'Sreden kurs'!$D$18</f>
        <v>0</v>
      </c>
      <c r="F68" s="27">
        <f>'Cena na poramnuvanje'!F68*'Sreden kurs'!$D$18</f>
        <v>0</v>
      </c>
      <c r="G68" s="27">
        <f>'Cena na poramnuvanje'!G68*'Sreden kurs'!$D$18</f>
        <v>0</v>
      </c>
      <c r="H68" s="27">
        <f>'Cena na poramnuvanje'!H68*'Sreden kurs'!$D$18</f>
        <v>0</v>
      </c>
      <c r="I68" s="27">
        <f>'Cena na poramnuvanje'!I68*'Sreden kurs'!$D$18</f>
        <v>0</v>
      </c>
      <c r="J68" s="27">
        <f>'Cena na poramnuvanje'!J68*'Sreden kurs'!$D$18</f>
        <v>0</v>
      </c>
      <c r="K68" s="27">
        <f>'Cena na poramnuvanje'!K68*'Sreden kurs'!$D$18</f>
        <v>0</v>
      </c>
      <c r="L68" s="27">
        <f>'Cena na poramnuvanje'!L68*'Sreden kurs'!$D$18</f>
        <v>0</v>
      </c>
      <c r="M68" s="27">
        <f>'Cena na poramnuvanje'!M68*'Sreden kurs'!$D$18</f>
        <v>0</v>
      </c>
      <c r="N68" s="27">
        <f>'Cena na poramnuvanje'!N68*'Sreden kurs'!$D$18</f>
        <v>0</v>
      </c>
      <c r="O68" s="27">
        <f>'Cena na poramnuvanje'!O68*'Sreden kurs'!$D$18</f>
        <v>0</v>
      </c>
      <c r="P68" s="27">
        <f>'Cena na poramnuvanje'!P68*'Sreden kurs'!$D$18</f>
        <v>0</v>
      </c>
      <c r="Q68" s="27">
        <f>'Cena na poramnuvanje'!Q68*'Sreden kurs'!$D$18</f>
        <v>0</v>
      </c>
      <c r="R68" s="27">
        <f>'Cena na poramnuvanje'!R68*'Sreden kurs'!$D$18</f>
        <v>0</v>
      </c>
      <c r="S68" s="27">
        <f>'Cena na poramnuvanje'!S68*'Sreden kurs'!$D$18</f>
        <v>0</v>
      </c>
      <c r="T68" s="27">
        <f>'Cena na poramnuvanje'!T68*'Sreden kurs'!$D$18</f>
        <v>0</v>
      </c>
      <c r="U68" s="27">
        <f>'Cena na poramnuvanje'!U68*'Sreden kurs'!$D$18</f>
        <v>0</v>
      </c>
      <c r="V68" s="27">
        <f>'Cena na poramnuvanje'!V68*'Sreden kurs'!$D$18</f>
        <v>0</v>
      </c>
      <c r="W68" s="27">
        <f>'Cena na poramnuvanje'!W68*'Sreden kurs'!$D$18</f>
        <v>0</v>
      </c>
      <c r="X68" s="27">
        <f>'Cena na poramnuvanje'!X68*'Sreden kurs'!$D$18</f>
        <v>0</v>
      </c>
      <c r="Y68" s="27">
        <f>'Cena na poramnuvanje'!Y68*'Sreden kurs'!$D$18</f>
        <v>0</v>
      </c>
      <c r="Z68" s="27">
        <f>'Cena na poramnuvanje'!Z68*'Sreden kurs'!$D$18</f>
        <v>0</v>
      </c>
      <c r="AA68" s="28">
        <f>'Cena na poramnuvanje'!AA68*'Sreden kurs'!$D$18</f>
        <v>0</v>
      </c>
    </row>
    <row r="69" spans="2:27" x14ac:dyDescent="0.25">
      <c r="B69" s="66"/>
      <c r="C69" s="6" t="s">
        <v>27</v>
      </c>
      <c r="D69" s="27">
        <f>'Cena na poramnuvanje'!D69*'Sreden kurs'!$D$18</f>
        <v>4125.5446500000007</v>
      </c>
      <c r="E69" s="27">
        <f>'Cena na poramnuvanje'!E69*'Sreden kurs'!$D$18</f>
        <v>0</v>
      </c>
      <c r="F69" s="27">
        <f>'Cena na poramnuvanje'!F69*'Sreden kurs'!$D$18</f>
        <v>0</v>
      </c>
      <c r="G69" s="27">
        <f>'Cena na poramnuvanje'!G69*'Sreden kurs'!$D$18</f>
        <v>0</v>
      </c>
      <c r="H69" s="27">
        <f>'Cena na poramnuvanje'!H69*'Sreden kurs'!$D$18</f>
        <v>0</v>
      </c>
      <c r="I69" s="27">
        <f>'Cena na poramnuvanje'!I69*'Sreden kurs'!$D$18</f>
        <v>0</v>
      </c>
      <c r="J69" s="27">
        <f>'Cena na poramnuvanje'!J69*'Sreden kurs'!$D$18</f>
        <v>0</v>
      </c>
      <c r="K69" s="27">
        <f>'Cena na poramnuvanje'!K69*'Sreden kurs'!$D$18</f>
        <v>4998.5288999999993</v>
      </c>
      <c r="L69" s="27">
        <f>'Cena na poramnuvanje'!L69*'Sreden kurs'!$D$18</f>
        <v>0</v>
      </c>
      <c r="M69" s="27">
        <f>'Cena na poramnuvanje'!M69*'Sreden kurs'!$D$18</f>
        <v>5230.6919307692315</v>
      </c>
      <c r="N69" s="27">
        <f>'Cena na poramnuvanje'!N69*'Sreden kurs'!$D$18</f>
        <v>4593.2245230631443</v>
      </c>
      <c r="O69" s="27">
        <f>'Cena na poramnuvanje'!O69*'Sreden kurs'!$D$18</f>
        <v>6748.1990999999998</v>
      </c>
      <c r="P69" s="27">
        <f>'Cena na poramnuvanje'!P69*'Sreden kurs'!$D$18</f>
        <v>5140.4273999999996</v>
      </c>
      <c r="Q69" s="27">
        <f>'Cena na poramnuvanje'!Q69*'Sreden kurs'!$D$18</f>
        <v>5111.3426142857134</v>
      </c>
      <c r="R69" s="27">
        <f>'Cena na poramnuvanje'!R69*'Sreden kurs'!$D$18</f>
        <v>5285.1672263659475</v>
      </c>
      <c r="S69" s="27">
        <f>'Cena na poramnuvanje'!S69*'Sreden kurs'!$D$18</f>
        <v>5385.8752099055937</v>
      </c>
      <c r="T69" s="27">
        <f>'Cena na poramnuvanje'!T69*'Sreden kurs'!$D$18</f>
        <v>4457.1603878453043</v>
      </c>
      <c r="U69" s="27">
        <f>'Cena na poramnuvanje'!U69*'Sreden kurs'!$D$18</f>
        <v>7722.9801000000007</v>
      </c>
      <c r="V69" s="27">
        <f>'Cena na poramnuvanje'!V69*'Sreden kurs'!$D$18</f>
        <v>5593.5771750000004</v>
      </c>
      <c r="W69" s="27">
        <f>'Cena na poramnuvanje'!W69*'Sreden kurs'!$D$18</f>
        <v>5835.0058043478266</v>
      </c>
      <c r="X69" s="27">
        <f>'Cena na poramnuvanje'!X69*'Sreden kurs'!$D$18</f>
        <v>6080.7256675909575</v>
      </c>
      <c r="Y69" s="27">
        <f>'Cena na poramnuvanje'!Y69*'Sreden kurs'!$D$18</f>
        <v>5401.0817139050223</v>
      </c>
      <c r="Z69" s="27">
        <f>'Cena na poramnuvanje'!Z69*'Sreden kurs'!$D$18</f>
        <v>5148.400729233048</v>
      </c>
      <c r="AA69" s="28">
        <f>'Cena na poramnuvanje'!AA69*'Sreden kurs'!$D$18</f>
        <v>4194.2965312778606</v>
      </c>
    </row>
    <row r="70" spans="2:27" x14ac:dyDescent="0.25">
      <c r="B70" s="66"/>
      <c r="C70" s="6" t="s">
        <v>28</v>
      </c>
      <c r="D70" s="27">
        <f>'Cena na poramnuvanje'!D70*'Sreden kurs'!$D$18</f>
        <v>0</v>
      </c>
      <c r="E70" s="27">
        <f>'Cena na poramnuvanje'!E70*'Sreden kurs'!$D$18</f>
        <v>6044.2591499999999</v>
      </c>
      <c r="F70" s="27">
        <f>'Cena na poramnuvanje'!F70*'Sreden kurs'!$D$18</f>
        <v>5833.2622499999998</v>
      </c>
      <c r="G70" s="27">
        <f>'Cena na poramnuvanje'!G70*'Sreden kurs'!$D$18</f>
        <v>5708.6383500000002</v>
      </c>
      <c r="H70" s="27">
        <f>'Cena na poramnuvanje'!H70*'Sreden kurs'!$D$18</f>
        <v>5836.3469999999998</v>
      </c>
      <c r="I70" s="27">
        <f>'Cena na poramnuvanje'!I70*'Sreden kurs'!$D$18</f>
        <v>6238.5983999999999</v>
      </c>
      <c r="J70" s="27">
        <f>'Cena na poramnuvanje'!J70*'Sreden kurs'!$D$18</f>
        <v>7301.6032500000001</v>
      </c>
      <c r="K70" s="27">
        <f>'Cena na poramnuvanje'!K70*'Sreden kurs'!$D$18</f>
        <v>0</v>
      </c>
      <c r="L70" s="27">
        <f>'Cena na poramnuvanje'!L70*'Sreden kurs'!$D$18</f>
        <v>8457.7675500000005</v>
      </c>
      <c r="M70" s="27">
        <f>'Cena na poramnuvanje'!M70*'Sreden kurs'!$D$18</f>
        <v>0</v>
      </c>
      <c r="N70" s="27">
        <f>'Cena na poramnuvanje'!N70*'Sreden kurs'!$D$18</f>
        <v>0</v>
      </c>
      <c r="O70" s="27">
        <f>'Cena na poramnuvanje'!O70*'Sreden kurs'!$D$18</f>
        <v>0</v>
      </c>
      <c r="P70" s="27">
        <f>'Cena na poramnuvanje'!P70*'Sreden kurs'!$D$18</f>
        <v>0</v>
      </c>
      <c r="Q70" s="27">
        <f>'Cena na poramnuvanje'!Q70*'Sreden kurs'!$D$18</f>
        <v>0</v>
      </c>
      <c r="R70" s="27">
        <f>'Cena na poramnuvanje'!R70*'Sreden kurs'!$D$18</f>
        <v>0</v>
      </c>
      <c r="S70" s="27">
        <f>'Cena na poramnuvanje'!S70*'Sreden kurs'!$D$18</f>
        <v>0</v>
      </c>
      <c r="T70" s="27">
        <f>'Cena na poramnuvanje'!T70*'Sreden kurs'!$D$18</f>
        <v>0</v>
      </c>
      <c r="U70" s="27">
        <f>'Cena na poramnuvanje'!U70*'Sreden kurs'!$D$18</f>
        <v>0</v>
      </c>
      <c r="V70" s="27">
        <f>'Cena na poramnuvanje'!V70*'Sreden kurs'!$D$18</f>
        <v>0</v>
      </c>
      <c r="W70" s="27">
        <f>'Cena na poramnuvanje'!W70*'Sreden kurs'!$D$18</f>
        <v>0</v>
      </c>
      <c r="X70" s="27">
        <f>'Cena na poramnuvanje'!X70*'Sreden kurs'!$D$18</f>
        <v>0</v>
      </c>
      <c r="Y70" s="27">
        <f>'Cena na poramnuvanje'!Y70*'Sreden kurs'!$D$18</f>
        <v>0</v>
      </c>
      <c r="Z70" s="27">
        <f>'Cena na poramnuvanje'!Z70*'Sreden kurs'!$D$18</f>
        <v>0</v>
      </c>
      <c r="AA70" s="28">
        <f>'Cena na poramnuvanje'!AA70*'Sreden kurs'!$D$18</f>
        <v>0</v>
      </c>
    </row>
    <row r="71" spans="2:27" ht="15.75" thickBot="1" x14ac:dyDescent="0.3">
      <c r="B71" s="67"/>
      <c r="C71" s="9" t="s">
        <v>29</v>
      </c>
      <c r="D71" s="29">
        <f>'Cena na poramnuvanje'!D71*'Sreden kurs'!$D$18</f>
        <v>0</v>
      </c>
      <c r="E71" s="29">
        <f>'Cena na poramnuvanje'!E71*'Sreden kurs'!$D$18</f>
        <v>18132.777450000001</v>
      </c>
      <c r="F71" s="29">
        <f>'Cena na poramnuvanje'!F71*'Sreden kurs'!$D$18</f>
        <v>17499.786749999999</v>
      </c>
      <c r="G71" s="29">
        <f>'Cena na poramnuvanje'!G71*'Sreden kurs'!$D$18</f>
        <v>17125.2981</v>
      </c>
      <c r="H71" s="29">
        <f>'Cena na poramnuvanje'!H71*'Sreden kurs'!$D$18</f>
        <v>17509.041000000001</v>
      </c>
      <c r="I71" s="29">
        <f>'Cena na poramnuvanje'!I71*'Sreden kurs'!$D$18</f>
        <v>18715.7952</v>
      </c>
      <c r="J71" s="29">
        <f>'Cena na poramnuvanje'!J71*'Sreden kurs'!$D$18</f>
        <v>21904.80975</v>
      </c>
      <c r="K71" s="29">
        <f>'Cena na poramnuvanje'!K71*'Sreden kurs'!$D$18</f>
        <v>0</v>
      </c>
      <c r="L71" s="29">
        <f>'Cena na poramnuvanje'!L71*'Sreden kurs'!$D$18</f>
        <v>25372.685699999998</v>
      </c>
      <c r="M71" s="29">
        <f>'Cena na poramnuvanje'!M71*'Sreden kurs'!$D$18</f>
        <v>0</v>
      </c>
      <c r="N71" s="29">
        <f>'Cena na poramnuvanje'!N71*'Sreden kurs'!$D$18</f>
        <v>0</v>
      </c>
      <c r="O71" s="29">
        <f>'Cena na poramnuvanje'!O71*'Sreden kurs'!$D$18</f>
        <v>0</v>
      </c>
      <c r="P71" s="29">
        <f>'Cena na poramnuvanje'!P71*'Sreden kurs'!$D$18</f>
        <v>0</v>
      </c>
      <c r="Q71" s="29">
        <f>'Cena na poramnuvanje'!Q71*'Sreden kurs'!$D$18</f>
        <v>0</v>
      </c>
      <c r="R71" s="29">
        <f>'Cena na poramnuvanje'!R71*'Sreden kurs'!$D$18</f>
        <v>0</v>
      </c>
      <c r="S71" s="29">
        <f>'Cena na poramnuvanje'!S71*'Sreden kurs'!$D$18</f>
        <v>0</v>
      </c>
      <c r="T71" s="29">
        <f>'Cena na poramnuvanje'!T71*'Sreden kurs'!$D$18</f>
        <v>0</v>
      </c>
      <c r="U71" s="29">
        <f>'Cena na poramnuvanje'!U71*'Sreden kurs'!$D$18</f>
        <v>0</v>
      </c>
      <c r="V71" s="29">
        <f>'Cena na poramnuvanje'!V71*'Sreden kurs'!$D$18</f>
        <v>0</v>
      </c>
      <c r="W71" s="29">
        <f>'Cena na poramnuvanje'!W71*'Sreden kurs'!$D$18</f>
        <v>0</v>
      </c>
      <c r="X71" s="29">
        <f>'Cena na poramnuvanje'!X71*'Sreden kurs'!$D$18</f>
        <v>0</v>
      </c>
      <c r="Y71" s="29">
        <f>'Cena na poramnuvanje'!Y71*'Sreden kurs'!$D$18</f>
        <v>0</v>
      </c>
      <c r="Z71" s="29">
        <f>'Cena na poramnuvanje'!Z71*'Sreden kurs'!$D$18</f>
        <v>0</v>
      </c>
      <c r="AA71" s="30">
        <f>'Cena na poramnuvanje'!AA71*'Sreden kurs'!$D$18</f>
        <v>0</v>
      </c>
    </row>
    <row r="72" spans="2:27" ht="15.75" thickTop="1" x14ac:dyDescent="0.25">
      <c r="B72" s="65" t="str">
        <f>'Cena na poramnuvanje'!B72:B75</f>
        <v>18.05.2022</v>
      </c>
      <c r="C72" s="6" t="s">
        <v>26</v>
      </c>
      <c r="D72" s="27">
        <f>'Cena na poramnuvanje'!D72*'Sreden kurs'!$D$19</f>
        <v>0</v>
      </c>
      <c r="E72" s="27">
        <f>'Cena na poramnuvanje'!E72*'Sreden kurs'!$D$19</f>
        <v>0</v>
      </c>
      <c r="F72" s="27">
        <f>'Cena na poramnuvanje'!F72*'Sreden kurs'!$D$19</f>
        <v>0</v>
      </c>
      <c r="G72" s="27">
        <f>'Cena na poramnuvanje'!G72*'Sreden kurs'!$D$19</f>
        <v>0</v>
      </c>
      <c r="H72" s="27">
        <f>'Cena na poramnuvanje'!H72*'Sreden kurs'!$D$19</f>
        <v>0</v>
      </c>
      <c r="I72" s="27">
        <f>'Cena na poramnuvanje'!I72*'Sreden kurs'!$D$19</f>
        <v>0</v>
      </c>
      <c r="J72" s="27">
        <f>'Cena na poramnuvanje'!J72*'Sreden kurs'!$D$19</f>
        <v>0</v>
      </c>
      <c r="K72" s="27">
        <f>'Cena na poramnuvanje'!K72*'Sreden kurs'!$D$19</f>
        <v>0</v>
      </c>
      <c r="L72" s="27">
        <f>'Cena na poramnuvanje'!L72*'Sreden kurs'!$D$19</f>
        <v>0</v>
      </c>
      <c r="M72" s="27">
        <f>'Cena na poramnuvanje'!M72*'Sreden kurs'!$D$19</f>
        <v>0</v>
      </c>
      <c r="N72" s="27">
        <f>'Cena na poramnuvanje'!N72*'Sreden kurs'!$D$19</f>
        <v>0</v>
      </c>
      <c r="O72" s="27">
        <f>'Cena na poramnuvanje'!O72*'Sreden kurs'!$D$19</f>
        <v>16185.683250000002</v>
      </c>
      <c r="P72" s="27">
        <f>'Cena na poramnuvanje'!P72*'Sreden kurs'!$D$19</f>
        <v>0</v>
      </c>
      <c r="Q72" s="27">
        <f>'Cena na poramnuvanje'!Q72*'Sreden kurs'!$D$19</f>
        <v>0</v>
      </c>
      <c r="R72" s="27">
        <f>'Cena na poramnuvanje'!R72*'Sreden kurs'!$D$19</f>
        <v>0</v>
      </c>
      <c r="S72" s="27">
        <f>'Cena na poramnuvanje'!S72*'Sreden kurs'!$D$19</f>
        <v>0</v>
      </c>
      <c r="T72" s="27">
        <f>'Cena na poramnuvanje'!T72*'Sreden kurs'!$D$19</f>
        <v>0</v>
      </c>
      <c r="U72" s="27">
        <f>'Cena na poramnuvanje'!U72*'Sreden kurs'!$D$19</f>
        <v>0</v>
      </c>
      <c r="V72" s="27">
        <f>'Cena na poramnuvanje'!V72*'Sreden kurs'!$D$19</f>
        <v>0</v>
      </c>
      <c r="W72" s="27">
        <f>'Cena na poramnuvanje'!W72*'Sreden kurs'!$D$19</f>
        <v>0</v>
      </c>
      <c r="X72" s="27">
        <f>'Cena na poramnuvanje'!X72*'Sreden kurs'!$D$19</f>
        <v>0</v>
      </c>
      <c r="Y72" s="27">
        <f>'Cena na poramnuvanje'!Y72*'Sreden kurs'!$D$19</f>
        <v>0</v>
      </c>
      <c r="Z72" s="27">
        <f>'Cena na poramnuvanje'!Z72*'Sreden kurs'!$D$19</f>
        <v>0</v>
      </c>
      <c r="AA72" s="28">
        <f>'Cena na poramnuvanje'!AA72*'Sreden kurs'!$D$19</f>
        <v>0</v>
      </c>
    </row>
    <row r="73" spans="2:27" x14ac:dyDescent="0.25">
      <c r="B73" s="66"/>
      <c r="C73" s="6" t="s">
        <v>27</v>
      </c>
      <c r="D73" s="27">
        <f>'Cena na poramnuvanje'!D73*'Sreden kurs'!$D$19</f>
        <v>3822.1533179999997</v>
      </c>
      <c r="E73" s="27">
        <f>'Cena na poramnuvanje'!E73*'Sreden kurs'!$D$19</f>
        <v>0</v>
      </c>
      <c r="F73" s="27">
        <f>'Cena na poramnuvanje'!F73*'Sreden kurs'!$D$19</f>
        <v>0</v>
      </c>
      <c r="G73" s="27">
        <f>'Cena na poramnuvanje'!G73*'Sreden kurs'!$D$19</f>
        <v>0</v>
      </c>
      <c r="H73" s="27">
        <f>'Cena na poramnuvanje'!H73*'Sreden kurs'!$D$19</f>
        <v>0</v>
      </c>
      <c r="I73" s="27">
        <f>'Cena na poramnuvanje'!I73*'Sreden kurs'!$D$19</f>
        <v>0</v>
      </c>
      <c r="J73" s="27">
        <f>'Cena na poramnuvanje'!J73*'Sreden kurs'!$D$19</f>
        <v>4071.2530499999998</v>
      </c>
      <c r="K73" s="27">
        <f>'Cena na poramnuvanje'!K73*'Sreden kurs'!$D$19</f>
        <v>0</v>
      </c>
      <c r="L73" s="27">
        <f>'Cena na poramnuvanje'!L73*'Sreden kurs'!$D$19</f>
        <v>0</v>
      </c>
      <c r="M73" s="27">
        <f>'Cena na poramnuvanje'!M73*'Sreden kurs'!$D$19</f>
        <v>6511.2903000000006</v>
      </c>
      <c r="N73" s="27">
        <f>'Cena na poramnuvanje'!N73*'Sreden kurs'!$D$19</f>
        <v>5527.2550500000007</v>
      </c>
      <c r="O73" s="27">
        <f>'Cena na poramnuvanje'!O73*'Sreden kurs'!$D$19</f>
        <v>0</v>
      </c>
      <c r="P73" s="27">
        <f>'Cena na poramnuvanje'!P73*'Sreden kurs'!$D$19</f>
        <v>5550.6991499999995</v>
      </c>
      <c r="Q73" s="27">
        <f>'Cena na poramnuvanje'!Q73*'Sreden kurs'!$D$19</f>
        <v>5461.2413999999999</v>
      </c>
      <c r="R73" s="27">
        <f>'Cena na poramnuvanje'!R73*'Sreden kurs'!$D$19</f>
        <v>5451.3702000000003</v>
      </c>
      <c r="S73" s="27">
        <f>'Cena na poramnuvanje'!S73*'Sreden kurs'!$D$19</f>
        <v>5518.6177500000003</v>
      </c>
      <c r="T73" s="27">
        <f>'Cena na poramnuvanje'!T73*'Sreden kurs'!$D$19</f>
        <v>4810.6676249999991</v>
      </c>
      <c r="U73" s="27">
        <f>'Cena na poramnuvanje'!U73*'Sreden kurs'!$D$19</f>
        <v>5083.544609999999</v>
      </c>
      <c r="V73" s="27">
        <f>'Cena na poramnuvanje'!V73*'Sreden kurs'!$D$19</f>
        <v>5739.7502571428577</v>
      </c>
      <c r="W73" s="27">
        <f>'Cena na poramnuvanje'!W73*'Sreden kurs'!$D$19</f>
        <v>7082.5860000000011</v>
      </c>
      <c r="X73" s="27">
        <f>'Cena na poramnuvanje'!X73*'Sreden kurs'!$D$19</f>
        <v>5363.4892039423803</v>
      </c>
      <c r="Y73" s="27">
        <f>'Cena na poramnuvanje'!Y73*'Sreden kurs'!$D$19</f>
        <v>4748.9586112731358</v>
      </c>
      <c r="Z73" s="27">
        <f>'Cena na poramnuvanje'!Z73*'Sreden kurs'!$D$19</f>
        <v>4178.3802479999995</v>
      </c>
      <c r="AA73" s="28">
        <f>'Cena na poramnuvanje'!AA73*'Sreden kurs'!$D$19</f>
        <v>4511.6414351278845</v>
      </c>
    </row>
    <row r="74" spans="2:27" x14ac:dyDescent="0.25">
      <c r="B74" s="66"/>
      <c r="C74" s="6" t="s">
        <v>28</v>
      </c>
      <c r="D74" s="27">
        <f>'Cena na poramnuvanje'!D74*'Sreden kurs'!$D$19</f>
        <v>0</v>
      </c>
      <c r="E74" s="27">
        <f>'Cena na poramnuvanje'!E74*'Sreden kurs'!$D$19</f>
        <v>5796.2452499999999</v>
      </c>
      <c r="F74" s="27">
        <f>'Cena na poramnuvanje'!F74*'Sreden kurs'!$D$19</f>
        <v>5436.5634</v>
      </c>
      <c r="G74" s="27">
        <f>'Cena na poramnuvanje'!G74*'Sreden kurs'!$D$19</f>
        <v>5274.30555</v>
      </c>
      <c r="H74" s="27">
        <f>'Cena na poramnuvanje'!H74*'Sreden kurs'!$D$19</f>
        <v>5348.3395499999997</v>
      </c>
      <c r="I74" s="27">
        <f>'Cena na poramnuvanje'!I74*'Sreden kurs'!$D$19</f>
        <v>5540.8279499999999</v>
      </c>
      <c r="J74" s="27">
        <f>'Cena na poramnuvanje'!J74*'Sreden kurs'!$D$19</f>
        <v>0</v>
      </c>
      <c r="K74" s="27">
        <f>'Cena na poramnuvanje'!K74*'Sreden kurs'!$D$19</f>
        <v>7637.8409999999994</v>
      </c>
      <c r="L74" s="27">
        <f>'Cena na poramnuvanje'!L74*'Sreden kurs'!$D$19</f>
        <v>7443.5017500000004</v>
      </c>
      <c r="M74" s="27">
        <f>'Cena na poramnuvanje'!M74*'Sreden kurs'!$D$19</f>
        <v>0</v>
      </c>
      <c r="N74" s="27">
        <f>'Cena na poramnuvanje'!N74*'Sreden kurs'!$D$19</f>
        <v>0</v>
      </c>
      <c r="O74" s="27">
        <f>'Cena na poramnuvanje'!O74*'Sreden kurs'!$D$19</f>
        <v>0</v>
      </c>
      <c r="P74" s="27">
        <f>'Cena na poramnuvanje'!P74*'Sreden kurs'!$D$19</f>
        <v>0</v>
      </c>
      <c r="Q74" s="27">
        <f>'Cena na poramnuvanje'!Q74*'Sreden kurs'!$D$19</f>
        <v>0</v>
      </c>
      <c r="R74" s="27">
        <f>'Cena na poramnuvanje'!R74*'Sreden kurs'!$D$19</f>
        <v>0</v>
      </c>
      <c r="S74" s="27">
        <f>'Cena na poramnuvanje'!S74*'Sreden kurs'!$D$19</f>
        <v>0</v>
      </c>
      <c r="T74" s="27">
        <f>'Cena na poramnuvanje'!T74*'Sreden kurs'!$D$19</f>
        <v>0</v>
      </c>
      <c r="U74" s="27">
        <f>'Cena na poramnuvanje'!U74*'Sreden kurs'!$D$19</f>
        <v>0</v>
      </c>
      <c r="V74" s="27">
        <f>'Cena na poramnuvanje'!V74*'Sreden kurs'!$D$19</f>
        <v>0</v>
      </c>
      <c r="W74" s="27">
        <f>'Cena na poramnuvanje'!W74*'Sreden kurs'!$D$19</f>
        <v>0</v>
      </c>
      <c r="X74" s="27">
        <f>'Cena na poramnuvanje'!X74*'Sreden kurs'!$D$19</f>
        <v>0</v>
      </c>
      <c r="Y74" s="27">
        <f>'Cena na poramnuvanje'!Y74*'Sreden kurs'!$D$19</f>
        <v>0</v>
      </c>
      <c r="Z74" s="27">
        <f>'Cena na poramnuvanje'!Z74*'Sreden kurs'!$D$19</f>
        <v>0</v>
      </c>
      <c r="AA74" s="28">
        <f>'Cena na poramnuvanje'!AA74*'Sreden kurs'!$D$19</f>
        <v>0</v>
      </c>
    </row>
    <row r="75" spans="2:27" ht="15.75" thickBot="1" x14ac:dyDescent="0.3">
      <c r="B75" s="67"/>
      <c r="C75" s="9" t="s">
        <v>29</v>
      </c>
      <c r="D75" s="29">
        <f>'Cena na poramnuvanje'!D75*'Sreden kurs'!$D$19</f>
        <v>0</v>
      </c>
      <c r="E75" s="29">
        <f>'Cena na poramnuvanje'!E75*'Sreden kurs'!$D$19</f>
        <v>17388.1188</v>
      </c>
      <c r="F75" s="29">
        <f>'Cena na poramnuvanje'!F75*'Sreden kurs'!$D$19</f>
        <v>16309.073250000001</v>
      </c>
      <c r="G75" s="29">
        <f>'Cena na poramnuvanje'!G75*'Sreden kurs'!$D$19</f>
        <v>15822.916650000001</v>
      </c>
      <c r="H75" s="29">
        <f>'Cena na poramnuvanje'!H75*'Sreden kurs'!$D$19</f>
        <v>16045.01865</v>
      </c>
      <c r="I75" s="29">
        <f>'Cena na poramnuvanje'!I75*'Sreden kurs'!$D$19</f>
        <v>16621.866900000001</v>
      </c>
      <c r="J75" s="29">
        <f>'Cena na poramnuvanje'!J75*'Sreden kurs'!$D$19</f>
        <v>0</v>
      </c>
      <c r="K75" s="29">
        <f>'Cena na poramnuvanje'!K75*'Sreden kurs'!$D$19</f>
        <v>22913.522999999997</v>
      </c>
      <c r="L75" s="29">
        <f>'Cena na poramnuvanje'!L75*'Sreden kurs'!$D$19</f>
        <v>22329.888299999999</v>
      </c>
      <c r="M75" s="29">
        <f>'Cena na poramnuvanje'!M75*'Sreden kurs'!$D$19</f>
        <v>0</v>
      </c>
      <c r="N75" s="29">
        <f>'Cena na poramnuvanje'!N75*'Sreden kurs'!$D$19</f>
        <v>0</v>
      </c>
      <c r="O75" s="29">
        <f>'Cena na poramnuvanje'!O75*'Sreden kurs'!$D$19</f>
        <v>0</v>
      </c>
      <c r="P75" s="29">
        <f>'Cena na poramnuvanje'!P75*'Sreden kurs'!$D$19</f>
        <v>0</v>
      </c>
      <c r="Q75" s="29">
        <f>'Cena na poramnuvanje'!Q75*'Sreden kurs'!$D$19</f>
        <v>0</v>
      </c>
      <c r="R75" s="29">
        <f>'Cena na poramnuvanje'!R75*'Sreden kurs'!$D$19</f>
        <v>0</v>
      </c>
      <c r="S75" s="29">
        <f>'Cena na poramnuvanje'!S75*'Sreden kurs'!$D$19</f>
        <v>0</v>
      </c>
      <c r="T75" s="29">
        <f>'Cena na poramnuvanje'!T75*'Sreden kurs'!$D$19</f>
        <v>0</v>
      </c>
      <c r="U75" s="29">
        <f>'Cena na poramnuvanje'!U75*'Sreden kurs'!$D$19</f>
        <v>0</v>
      </c>
      <c r="V75" s="29">
        <f>'Cena na poramnuvanje'!V75*'Sreden kurs'!$D$19</f>
        <v>0</v>
      </c>
      <c r="W75" s="29">
        <f>'Cena na poramnuvanje'!W75*'Sreden kurs'!$D$19</f>
        <v>0</v>
      </c>
      <c r="X75" s="29">
        <f>'Cena na poramnuvanje'!X75*'Sreden kurs'!$D$19</f>
        <v>0</v>
      </c>
      <c r="Y75" s="29">
        <f>'Cena na poramnuvanje'!Y75*'Sreden kurs'!$D$19</f>
        <v>0</v>
      </c>
      <c r="Z75" s="29">
        <f>'Cena na poramnuvanje'!Z75*'Sreden kurs'!$D$19</f>
        <v>0</v>
      </c>
      <c r="AA75" s="30">
        <f>'Cena na poramnuvanje'!AA75*'Sreden kurs'!$D$19</f>
        <v>0</v>
      </c>
    </row>
    <row r="76" spans="2:27" ht="15.75" thickTop="1" x14ac:dyDescent="0.25">
      <c r="B76" s="65" t="str">
        <f>'Cena na poramnuvanje'!B76:B79</f>
        <v>19.05.2022</v>
      </c>
      <c r="C76" s="6" t="s">
        <v>26</v>
      </c>
      <c r="D76" s="27">
        <f>'Cena na poramnuvanje'!D76*'Sreden kurs'!$D$20</f>
        <v>0</v>
      </c>
      <c r="E76" s="27">
        <f>'Cena na poramnuvanje'!E76*'Sreden kurs'!$D$20</f>
        <v>0</v>
      </c>
      <c r="F76" s="27">
        <f>'Cena na poramnuvanje'!F76*'Sreden kurs'!$D$20</f>
        <v>0</v>
      </c>
      <c r="G76" s="27">
        <f>'Cena na poramnuvanje'!G76*'Sreden kurs'!$D$20</f>
        <v>0</v>
      </c>
      <c r="H76" s="27">
        <f>'Cena na poramnuvanje'!H76*'Sreden kurs'!$D$20</f>
        <v>0</v>
      </c>
      <c r="I76" s="27">
        <f>'Cena na poramnuvanje'!I76*'Sreden kurs'!$D$20</f>
        <v>0</v>
      </c>
      <c r="J76" s="27">
        <f>'Cena na poramnuvanje'!J76*'Sreden kurs'!$D$20</f>
        <v>0</v>
      </c>
      <c r="K76" s="27">
        <f>'Cena na poramnuvanje'!K76*'Sreden kurs'!$D$20</f>
        <v>0</v>
      </c>
      <c r="L76" s="27">
        <f>'Cena na poramnuvanje'!L76*'Sreden kurs'!$D$20</f>
        <v>0</v>
      </c>
      <c r="M76" s="27">
        <f>'Cena na poramnuvanje'!M76*'Sreden kurs'!$D$20</f>
        <v>0</v>
      </c>
      <c r="N76" s="27">
        <f>'Cena na poramnuvanje'!N76*'Sreden kurs'!$D$20</f>
        <v>0</v>
      </c>
      <c r="O76" s="27">
        <f>'Cena na poramnuvanje'!O76*'Sreden kurs'!$D$20</f>
        <v>0</v>
      </c>
      <c r="P76" s="27">
        <f>'Cena na poramnuvanje'!P76*'Sreden kurs'!$D$20</f>
        <v>0</v>
      </c>
      <c r="Q76" s="27">
        <f>'Cena na poramnuvanje'!Q76*'Sreden kurs'!$D$20</f>
        <v>0</v>
      </c>
      <c r="R76" s="27">
        <f>'Cena na poramnuvanje'!R76*'Sreden kurs'!$D$20</f>
        <v>0</v>
      </c>
      <c r="S76" s="27">
        <f>'Cena na poramnuvanje'!S76*'Sreden kurs'!$D$20</f>
        <v>0</v>
      </c>
      <c r="T76" s="27">
        <f>'Cena na poramnuvanje'!T76*'Sreden kurs'!$D$20</f>
        <v>0</v>
      </c>
      <c r="U76" s="27">
        <f>'Cena na poramnuvanje'!U76*'Sreden kurs'!$D$20</f>
        <v>0</v>
      </c>
      <c r="V76" s="27">
        <f>'Cena na poramnuvanje'!V76*'Sreden kurs'!$D$20</f>
        <v>0</v>
      </c>
      <c r="W76" s="27">
        <f>'Cena na poramnuvanje'!W76*'Sreden kurs'!$D$20</f>
        <v>0</v>
      </c>
      <c r="X76" s="27">
        <f>'Cena na poramnuvanje'!X76*'Sreden kurs'!$D$20</f>
        <v>0</v>
      </c>
      <c r="Y76" s="27">
        <f>'Cena na poramnuvanje'!Y76*'Sreden kurs'!$D$20</f>
        <v>0</v>
      </c>
      <c r="Z76" s="27">
        <f>'Cena na poramnuvanje'!Z76*'Sreden kurs'!$D$20</f>
        <v>0</v>
      </c>
      <c r="AA76" s="28">
        <f>'Cena na poramnuvanje'!AA76*'Sreden kurs'!$D$20</f>
        <v>0</v>
      </c>
    </row>
    <row r="77" spans="2:27" x14ac:dyDescent="0.25">
      <c r="B77" s="66"/>
      <c r="C77" s="6" t="s">
        <v>27</v>
      </c>
      <c r="D77" s="27">
        <f>'Cena na poramnuvanje'!D77*'Sreden kurs'!$D$20</f>
        <v>3646.319399755555</v>
      </c>
      <c r="E77" s="27">
        <f>'Cena na poramnuvanje'!E77*'Sreden kurs'!$D$20</f>
        <v>0</v>
      </c>
      <c r="F77" s="27">
        <f>'Cena na poramnuvanje'!F77*'Sreden kurs'!$D$20</f>
        <v>0</v>
      </c>
      <c r="G77" s="27">
        <f>'Cena na poramnuvanje'!G77*'Sreden kurs'!$D$20</f>
        <v>0</v>
      </c>
      <c r="H77" s="27">
        <f>'Cena na poramnuvanje'!H77*'Sreden kurs'!$D$20</f>
        <v>0</v>
      </c>
      <c r="I77" s="27">
        <f>'Cena na poramnuvanje'!I77*'Sreden kurs'!$D$20</f>
        <v>0</v>
      </c>
      <c r="J77" s="27">
        <f>'Cena na poramnuvanje'!J77*'Sreden kurs'!$D$20</f>
        <v>4115.0498299999999</v>
      </c>
      <c r="K77" s="27">
        <f>'Cena na poramnuvanje'!K77*'Sreden kurs'!$D$20</f>
        <v>0</v>
      </c>
      <c r="L77" s="27">
        <f>'Cena na poramnuvanje'!L77*'Sreden kurs'!$D$20</f>
        <v>5383.3427367499999</v>
      </c>
      <c r="M77" s="27">
        <f>'Cena na poramnuvanje'!M77*'Sreden kurs'!$D$20</f>
        <v>5390.6535823999993</v>
      </c>
      <c r="N77" s="27">
        <f>'Cena na poramnuvanje'!N77*'Sreden kurs'!$D$20</f>
        <v>4647.2300373999997</v>
      </c>
      <c r="O77" s="27">
        <f>'Cena na poramnuvanje'!O77*'Sreden kurs'!$D$20</f>
        <v>4540.744639999999</v>
      </c>
      <c r="P77" s="27">
        <f>'Cena na poramnuvanje'!P77*'Sreden kurs'!$D$20</f>
        <v>4515.1412565000001</v>
      </c>
      <c r="Q77" s="27">
        <f>'Cena na poramnuvanje'!Q77*'Sreden kurs'!$D$20</f>
        <v>4461.7751680000001</v>
      </c>
      <c r="R77" s="27">
        <f>'Cena na poramnuvanje'!R77*'Sreden kurs'!$D$20</f>
        <v>4688.6964609052748</v>
      </c>
      <c r="S77" s="27">
        <f>'Cena na poramnuvanje'!S77*'Sreden kurs'!$D$20</f>
        <v>4936.8816362710349</v>
      </c>
      <c r="T77" s="27">
        <f>'Cena na poramnuvanje'!T77*'Sreden kurs'!$D$20</f>
        <v>5304.0038749724627</v>
      </c>
      <c r="U77" s="27">
        <f>'Cena na poramnuvanje'!U77*'Sreden kurs'!$D$20</f>
        <v>5975.0172003490643</v>
      </c>
      <c r="V77" s="27">
        <f>'Cena na poramnuvanje'!V77*'Sreden kurs'!$D$20</f>
        <v>6211.4150706714454</v>
      </c>
      <c r="W77" s="27">
        <f>'Cena na poramnuvanje'!W77*'Sreden kurs'!$D$20</f>
        <v>7187.784058558922</v>
      </c>
      <c r="X77" s="27">
        <f>'Cena na poramnuvanje'!X77*'Sreden kurs'!$D$20</f>
        <v>5077.3920492636807</v>
      </c>
      <c r="Y77" s="27">
        <f>'Cena na poramnuvanje'!Y77*'Sreden kurs'!$D$20</f>
        <v>4683.037757359999</v>
      </c>
      <c r="Z77" s="27">
        <f>'Cena na poramnuvanje'!Z77*'Sreden kurs'!$D$20</f>
        <v>4655.7056046101834</v>
      </c>
      <c r="AA77" s="28">
        <f>'Cena na poramnuvanje'!AA77*'Sreden kurs'!$D$20</f>
        <v>4445.9501871086677</v>
      </c>
    </row>
    <row r="78" spans="2:27" ht="24" customHeight="1" x14ac:dyDescent="0.25">
      <c r="B78" s="66"/>
      <c r="C78" s="6" t="s">
        <v>28</v>
      </c>
      <c r="D78" s="27">
        <f>'Cena na poramnuvanje'!D78*'Sreden kurs'!$D$20</f>
        <v>0</v>
      </c>
      <c r="E78" s="27">
        <f>'Cena na poramnuvanje'!E78*'Sreden kurs'!$D$20</f>
        <v>5707.3951989999996</v>
      </c>
      <c r="F78" s="27">
        <f>'Cena na poramnuvanje'!F78*'Sreden kurs'!$D$20</f>
        <v>5550.6901529999996</v>
      </c>
      <c r="G78" s="27">
        <f>'Cena na poramnuvanje'!G78*'Sreden kurs'!$D$20</f>
        <v>5437.7884859999995</v>
      </c>
      <c r="H78" s="27">
        <f>'Cena na poramnuvanje'!H78*'Sreden kurs'!$D$20</f>
        <v>5490.2291509999995</v>
      </c>
      <c r="I78" s="27">
        <f>'Cena na poramnuvanje'!I78*'Sreden kurs'!$D$20</f>
        <v>5708.629097</v>
      </c>
      <c r="J78" s="27">
        <f>'Cena na poramnuvanje'!J78*'Sreden kurs'!$D$20</f>
        <v>0</v>
      </c>
      <c r="K78" s="27">
        <f>'Cena na poramnuvanje'!K78*'Sreden kurs'!$D$20</f>
        <v>7713.0963979999997</v>
      </c>
      <c r="L78" s="27">
        <f>'Cena na poramnuvanje'!L78*'Sreden kurs'!$D$20</f>
        <v>0</v>
      </c>
      <c r="M78" s="27">
        <f>'Cena na poramnuvanje'!M78*'Sreden kurs'!$D$20</f>
        <v>0</v>
      </c>
      <c r="N78" s="27">
        <f>'Cena na poramnuvanje'!N78*'Sreden kurs'!$D$20</f>
        <v>0</v>
      </c>
      <c r="O78" s="27">
        <f>'Cena na poramnuvanje'!O78*'Sreden kurs'!$D$20</f>
        <v>0</v>
      </c>
      <c r="P78" s="27">
        <f>'Cena na poramnuvanje'!P78*'Sreden kurs'!$D$20</f>
        <v>0</v>
      </c>
      <c r="Q78" s="27">
        <f>'Cena na poramnuvanje'!Q78*'Sreden kurs'!$D$20</f>
        <v>0</v>
      </c>
      <c r="R78" s="27">
        <f>'Cena na poramnuvanje'!R78*'Sreden kurs'!$D$20</f>
        <v>0</v>
      </c>
      <c r="S78" s="27">
        <f>'Cena na poramnuvanje'!S78*'Sreden kurs'!$D$20</f>
        <v>0</v>
      </c>
      <c r="T78" s="27">
        <f>'Cena na poramnuvanje'!T78*'Sreden kurs'!$D$20</f>
        <v>0</v>
      </c>
      <c r="U78" s="27">
        <f>'Cena na poramnuvanje'!U78*'Sreden kurs'!$D$20</f>
        <v>0</v>
      </c>
      <c r="V78" s="27">
        <f>'Cena na poramnuvanje'!V78*'Sreden kurs'!$D$20</f>
        <v>0</v>
      </c>
      <c r="W78" s="27">
        <f>'Cena na poramnuvanje'!W78*'Sreden kurs'!$D$20</f>
        <v>0</v>
      </c>
      <c r="X78" s="27">
        <f>'Cena na poramnuvanje'!X78*'Sreden kurs'!$D$20</f>
        <v>0</v>
      </c>
      <c r="Y78" s="27">
        <f>'Cena na poramnuvanje'!Y78*'Sreden kurs'!$D$20</f>
        <v>0</v>
      </c>
      <c r="Z78" s="27">
        <f>'Cena na poramnuvanje'!Z78*'Sreden kurs'!$D$20</f>
        <v>0</v>
      </c>
      <c r="AA78" s="28">
        <f>'Cena na poramnuvanje'!AA78*'Sreden kurs'!$D$20</f>
        <v>0</v>
      </c>
    </row>
    <row r="79" spans="2:27" ht="15.75" thickBot="1" x14ac:dyDescent="0.3">
      <c r="B79" s="67"/>
      <c r="C79" s="9" t="s">
        <v>29</v>
      </c>
      <c r="D79" s="29">
        <f>'Cena na poramnuvanje'!D79*'Sreden kurs'!$D$20</f>
        <v>0</v>
      </c>
      <c r="E79" s="29">
        <f>'Cena na poramnuvanje'!E79*'Sreden kurs'!$D$20</f>
        <v>17121.568647999997</v>
      </c>
      <c r="F79" s="29">
        <f>'Cena na poramnuvanje'!F79*'Sreden kurs'!$D$20</f>
        <v>16652.070459000002</v>
      </c>
      <c r="G79" s="29">
        <f>'Cena na poramnuvanje'!G79*'Sreden kurs'!$D$20</f>
        <v>16312.748509000001</v>
      </c>
      <c r="H79" s="29">
        <f>'Cena na poramnuvanje'!H79*'Sreden kurs'!$D$20</f>
        <v>16470.687453000002</v>
      </c>
      <c r="I79" s="29">
        <f>'Cena na poramnuvanje'!I79*'Sreden kurs'!$D$20</f>
        <v>17125.887290999999</v>
      </c>
      <c r="J79" s="29">
        <f>'Cena na poramnuvanje'!J79*'Sreden kurs'!$D$20</f>
        <v>0</v>
      </c>
      <c r="K79" s="29">
        <f>'Cena na poramnuvanje'!K79*'Sreden kurs'!$D$20</f>
        <v>23139.289193999997</v>
      </c>
      <c r="L79" s="29">
        <f>'Cena na poramnuvanje'!L79*'Sreden kurs'!$D$20</f>
        <v>0</v>
      </c>
      <c r="M79" s="29">
        <f>'Cena na poramnuvanje'!M79*'Sreden kurs'!$D$20</f>
        <v>0</v>
      </c>
      <c r="N79" s="29">
        <f>'Cena na poramnuvanje'!N79*'Sreden kurs'!$D$20</f>
        <v>0</v>
      </c>
      <c r="O79" s="29">
        <f>'Cena na poramnuvanje'!O79*'Sreden kurs'!$D$20</f>
        <v>0</v>
      </c>
      <c r="P79" s="29">
        <f>'Cena na poramnuvanje'!P79*'Sreden kurs'!$D$20</f>
        <v>0</v>
      </c>
      <c r="Q79" s="29">
        <f>'Cena na poramnuvanje'!Q79*'Sreden kurs'!$D$20</f>
        <v>0</v>
      </c>
      <c r="R79" s="29">
        <f>'Cena na poramnuvanje'!R79*'Sreden kurs'!$D$20</f>
        <v>0</v>
      </c>
      <c r="S79" s="29">
        <f>'Cena na poramnuvanje'!S79*'Sreden kurs'!$D$20</f>
        <v>0</v>
      </c>
      <c r="T79" s="29">
        <f>'Cena na poramnuvanje'!T79*'Sreden kurs'!$D$20</f>
        <v>0</v>
      </c>
      <c r="U79" s="29">
        <f>'Cena na poramnuvanje'!U79*'Sreden kurs'!$D$20</f>
        <v>0</v>
      </c>
      <c r="V79" s="29">
        <f>'Cena na poramnuvanje'!V79*'Sreden kurs'!$D$20</f>
        <v>0</v>
      </c>
      <c r="W79" s="29">
        <f>'Cena na poramnuvanje'!W79*'Sreden kurs'!$D$20</f>
        <v>0</v>
      </c>
      <c r="X79" s="29">
        <f>'Cena na poramnuvanje'!X79*'Sreden kurs'!$D$20</f>
        <v>0</v>
      </c>
      <c r="Y79" s="29">
        <f>'Cena na poramnuvanje'!Y79*'Sreden kurs'!$D$20</f>
        <v>0</v>
      </c>
      <c r="Z79" s="29">
        <f>'Cena na poramnuvanje'!Z79*'Sreden kurs'!$D$20</f>
        <v>0</v>
      </c>
      <c r="AA79" s="30">
        <f>'Cena na poramnuvanje'!AA79*'Sreden kurs'!$D$20</f>
        <v>0</v>
      </c>
    </row>
    <row r="80" spans="2:27" ht="15.75" thickTop="1" x14ac:dyDescent="0.25">
      <c r="B80" s="65" t="str">
        <f>'Cena na poramnuvanje'!B80:B83</f>
        <v>20.05.2022</v>
      </c>
      <c r="C80" s="6" t="s">
        <v>26</v>
      </c>
      <c r="D80" s="27">
        <f>'Cena na poramnuvanje'!D80*'Sreden kurs'!$D$21</f>
        <v>0</v>
      </c>
      <c r="E80" s="27">
        <f>'Cena na poramnuvanje'!E80*'Sreden kurs'!$D$21</f>
        <v>0</v>
      </c>
      <c r="F80" s="27">
        <f>'Cena na poramnuvanje'!F80*'Sreden kurs'!$D$21</f>
        <v>0</v>
      </c>
      <c r="G80" s="27">
        <f>'Cena na poramnuvanje'!G80*'Sreden kurs'!$D$21</f>
        <v>0</v>
      </c>
      <c r="H80" s="27">
        <f>'Cena na poramnuvanje'!H80*'Sreden kurs'!$D$21</f>
        <v>0</v>
      </c>
      <c r="I80" s="27">
        <f>'Cena na poramnuvanje'!I80*'Sreden kurs'!$D$21</f>
        <v>0</v>
      </c>
      <c r="J80" s="27">
        <f>'Cena na poramnuvanje'!J80*'Sreden kurs'!$D$21</f>
        <v>0</v>
      </c>
      <c r="K80" s="27">
        <f>'Cena na poramnuvanje'!K80*'Sreden kurs'!$D$21</f>
        <v>0</v>
      </c>
      <c r="L80" s="27">
        <f>'Cena na poramnuvanje'!L80*'Sreden kurs'!$D$21</f>
        <v>0</v>
      </c>
      <c r="M80" s="27">
        <f>'Cena na poramnuvanje'!M80*'Sreden kurs'!$D$21</f>
        <v>0</v>
      </c>
      <c r="N80" s="27">
        <f>'Cena na poramnuvanje'!N80*'Sreden kurs'!$D$21</f>
        <v>0</v>
      </c>
      <c r="O80" s="27">
        <f>'Cena na poramnuvanje'!O80*'Sreden kurs'!$D$21</f>
        <v>0</v>
      </c>
      <c r="P80" s="27">
        <f>'Cena na poramnuvanje'!P80*'Sreden kurs'!$D$21</f>
        <v>0</v>
      </c>
      <c r="Q80" s="27">
        <f>'Cena na poramnuvanje'!Q80*'Sreden kurs'!$D$21</f>
        <v>0</v>
      </c>
      <c r="R80" s="27">
        <f>'Cena na poramnuvanje'!R80*'Sreden kurs'!$D$21</f>
        <v>0</v>
      </c>
      <c r="S80" s="27">
        <f>'Cena na poramnuvanje'!S80*'Sreden kurs'!$D$21</f>
        <v>0</v>
      </c>
      <c r="T80" s="27">
        <f>'Cena na poramnuvanje'!T80*'Sreden kurs'!$D$21</f>
        <v>0</v>
      </c>
      <c r="U80" s="27">
        <f>'Cena na poramnuvanje'!U80*'Sreden kurs'!$D$21</f>
        <v>0</v>
      </c>
      <c r="V80" s="27">
        <f>'Cena na poramnuvanje'!V80*'Sreden kurs'!$D$21</f>
        <v>0</v>
      </c>
      <c r="W80" s="27">
        <f>'Cena na poramnuvanje'!W80*'Sreden kurs'!$D$21</f>
        <v>0</v>
      </c>
      <c r="X80" s="27">
        <f>'Cena na poramnuvanje'!X80*'Sreden kurs'!$D$21</f>
        <v>0</v>
      </c>
      <c r="Y80" s="27">
        <f>'Cena na poramnuvanje'!Y80*'Sreden kurs'!$D$21</f>
        <v>0</v>
      </c>
      <c r="Z80" s="27">
        <f>'Cena na poramnuvanje'!Z80*'Sreden kurs'!$D$21</f>
        <v>0</v>
      </c>
      <c r="AA80" s="28">
        <f>'Cena na poramnuvanje'!AA80*'Sreden kurs'!$D$21</f>
        <v>16565.08065</v>
      </c>
    </row>
    <row r="81" spans="2:27" x14ac:dyDescent="0.25">
      <c r="B81" s="66"/>
      <c r="C81" s="6" t="s">
        <v>27</v>
      </c>
      <c r="D81" s="27">
        <f>'Cena na poramnuvanje'!D81*'Sreden kurs'!$D$21</f>
        <v>3908.4953047999993</v>
      </c>
      <c r="E81" s="27">
        <f>'Cena na poramnuvanje'!E81*'Sreden kurs'!$D$21</f>
        <v>0</v>
      </c>
      <c r="F81" s="27">
        <f>'Cena na poramnuvanje'!F81*'Sreden kurs'!$D$21</f>
        <v>0</v>
      </c>
      <c r="G81" s="27">
        <f>'Cena na poramnuvanje'!G81*'Sreden kurs'!$D$21</f>
        <v>0</v>
      </c>
      <c r="H81" s="27">
        <f>'Cena na poramnuvanje'!H81*'Sreden kurs'!$D$21</f>
        <v>0</v>
      </c>
      <c r="I81" s="27">
        <f>'Cena na poramnuvanje'!I81*'Sreden kurs'!$D$21</f>
        <v>0</v>
      </c>
      <c r="J81" s="27">
        <f>'Cena na poramnuvanje'!J81*'Sreden kurs'!$D$21</f>
        <v>5189.214125272727</v>
      </c>
      <c r="K81" s="27">
        <f>'Cena na poramnuvanje'!K81*'Sreden kurs'!$D$21</f>
        <v>5848.5531301999999</v>
      </c>
      <c r="L81" s="27">
        <f>'Cena na poramnuvanje'!L81*'Sreden kurs'!$D$21</f>
        <v>5655.3658333333333</v>
      </c>
      <c r="M81" s="27">
        <f>'Cena na poramnuvanje'!M81*'Sreden kurs'!$D$21</f>
        <v>5527.8630400000002</v>
      </c>
      <c r="N81" s="27">
        <f>'Cena na poramnuvanje'!N81*'Sreden kurs'!$D$21</f>
        <v>4180.1850049322029</v>
      </c>
      <c r="O81" s="27">
        <f>'Cena na poramnuvanje'!O81*'Sreden kurs'!$D$21</f>
        <v>4111.4736171525419</v>
      </c>
      <c r="P81" s="27">
        <f>'Cena na poramnuvanje'!P81*'Sreden kurs'!$D$21</f>
        <v>4025.8327305423718</v>
      </c>
      <c r="Q81" s="27">
        <f>'Cena na poramnuvanje'!Q81*'Sreden kurs'!$D$21</f>
        <v>4477.4232380909079</v>
      </c>
      <c r="R81" s="27">
        <f>'Cena na poramnuvanje'!R81*'Sreden kurs'!$D$21</f>
        <v>4573.7514115000004</v>
      </c>
      <c r="S81" s="27">
        <f>'Cena na poramnuvanje'!S81*'Sreden kurs'!$D$21</f>
        <v>4670.6124044999997</v>
      </c>
      <c r="T81" s="27">
        <f>'Cena na poramnuvanje'!T81*'Sreden kurs'!$D$21</f>
        <v>4688.8123999999998</v>
      </c>
      <c r="U81" s="27">
        <f>'Cena na poramnuvanje'!U81*'Sreden kurs'!$D$21</f>
        <v>5337.842748</v>
      </c>
      <c r="V81" s="27">
        <f>'Cena na poramnuvanje'!V81*'Sreden kurs'!$D$21</f>
        <v>5619.1714919999986</v>
      </c>
      <c r="W81" s="27">
        <f>'Cena na poramnuvanje'!W81*'Sreden kurs'!$D$21</f>
        <v>5700.6087599999992</v>
      </c>
      <c r="X81" s="27">
        <f>'Cena na poramnuvanje'!X81*'Sreden kurs'!$D$21</f>
        <v>5712.1455532109176</v>
      </c>
      <c r="Y81" s="27">
        <f>'Cena na poramnuvanje'!Y81*'Sreden kurs'!$D$21</f>
        <v>5544.1999940468513</v>
      </c>
      <c r="Z81" s="27">
        <f>'Cena na poramnuvanje'!Z81*'Sreden kurs'!$D$21</f>
        <v>6332.364536</v>
      </c>
      <c r="AA81" s="28">
        <f>'Cena na poramnuvanje'!AA81*'Sreden kurs'!$D$21</f>
        <v>0</v>
      </c>
    </row>
    <row r="82" spans="2:27" x14ac:dyDescent="0.25">
      <c r="B82" s="66"/>
      <c r="C82" s="6" t="s">
        <v>28</v>
      </c>
      <c r="D82" s="27">
        <f>'Cena na poramnuvanje'!D82*'Sreden kurs'!$D$21</f>
        <v>0</v>
      </c>
      <c r="E82" s="27">
        <f>'Cena na poramnuvanje'!E82*'Sreden kurs'!$D$21</f>
        <v>6045.4832509999997</v>
      </c>
      <c r="F82" s="27">
        <f>'Cena na poramnuvanje'!F82*'Sreden kurs'!$D$21</f>
        <v>5847.4426219999996</v>
      </c>
      <c r="G82" s="27">
        <f>'Cena na poramnuvanje'!G82*'Sreden kurs'!$D$21</f>
        <v>5799.3206</v>
      </c>
      <c r="H82" s="27">
        <f>'Cena na poramnuvanje'!H82*'Sreden kurs'!$D$21</f>
        <v>5847.4426219999996</v>
      </c>
      <c r="I82" s="27">
        <f>'Cena na poramnuvanje'!I82*'Sreden kurs'!$D$21</f>
        <v>6435.3950189999996</v>
      </c>
      <c r="J82" s="27">
        <f>'Cena na poramnuvanje'!J82*'Sreden kurs'!$D$21</f>
        <v>0</v>
      </c>
      <c r="K82" s="27">
        <f>'Cena na poramnuvanje'!K82*'Sreden kurs'!$D$21</f>
        <v>0</v>
      </c>
      <c r="L82" s="27">
        <f>'Cena na poramnuvanje'!L82*'Sreden kurs'!$D$21</f>
        <v>0</v>
      </c>
      <c r="M82" s="27">
        <f>'Cena na poramnuvanje'!M82*'Sreden kurs'!$D$21</f>
        <v>0</v>
      </c>
      <c r="N82" s="27">
        <f>'Cena na poramnuvanje'!N82*'Sreden kurs'!$D$21</f>
        <v>0</v>
      </c>
      <c r="O82" s="27">
        <f>'Cena na poramnuvanje'!O82*'Sreden kurs'!$D$21</f>
        <v>0</v>
      </c>
      <c r="P82" s="27">
        <f>'Cena na poramnuvanje'!P82*'Sreden kurs'!$D$21</f>
        <v>0</v>
      </c>
      <c r="Q82" s="27">
        <f>'Cena na poramnuvanje'!Q82*'Sreden kurs'!$D$21</f>
        <v>0</v>
      </c>
      <c r="R82" s="27">
        <f>'Cena na poramnuvanje'!R82*'Sreden kurs'!$D$21</f>
        <v>0</v>
      </c>
      <c r="S82" s="27">
        <f>'Cena na poramnuvanje'!S82*'Sreden kurs'!$D$21</f>
        <v>0</v>
      </c>
      <c r="T82" s="27">
        <f>'Cena na poramnuvanje'!T82*'Sreden kurs'!$D$21</f>
        <v>0</v>
      </c>
      <c r="U82" s="27">
        <f>'Cena na poramnuvanje'!U82*'Sreden kurs'!$D$21</f>
        <v>0</v>
      </c>
      <c r="V82" s="27">
        <f>'Cena na poramnuvanje'!V82*'Sreden kurs'!$D$21</f>
        <v>0</v>
      </c>
      <c r="W82" s="27">
        <f>'Cena na poramnuvanje'!W82*'Sreden kurs'!$D$21</f>
        <v>0</v>
      </c>
      <c r="X82" s="27">
        <f>'Cena na poramnuvanje'!X82*'Sreden kurs'!$D$21</f>
        <v>0</v>
      </c>
      <c r="Y82" s="27">
        <f>'Cena na poramnuvanje'!Y82*'Sreden kurs'!$D$21</f>
        <v>0</v>
      </c>
      <c r="Z82" s="27">
        <f>'Cena na poramnuvanje'!Z82*'Sreden kurs'!$D$21</f>
        <v>0</v>
      </c>
      <c r="AA82" s="28">
        <f>'Cena na poramnuvanje'!AA82*'Sreden kurs'!$D$21</f>
        <v>0</v>
      </c>
    </row>
    <row r="83" spans="2:27" ht="15.75" thickBot="1" x14ac:dyDescent="0.3">
      <c r="B83" s="67"/>
      <c r="C83" s="9" t="s">
        <v>29</v>
      </c>
      <c r="D83" s="29">
        <f>'Cena na poramnuvanje'!D83*'Sreden kurs'!$D$21</f>
        <v>0</v>
      </c>
      <c r="E83" s="29">
        <f>'Cena na poramnuvanje'!E83*'Sreden kurs'!$D$21</f>
        <v>18136.449753000001</v>
      </c>
      <c r="F83" s="29">
        <f>'Cena na poramnuvanje'!F83*'Sreden kurs'!$D$21</f>
        <v>17542.327865999996</v>
      </c>
      <c r="G83" s="29">
        <f>'Cena na poramnuvanje'!G83*'Sreden kurs'!$D$21</f>
        <v>17397.961800000001</v>
      </c>
      <c r="H83" s="29">
        <f>'Cena na poramnuvanje'!H83*'Sreden kurs'!$D$21</f>
        <v>17542.327865999996</v>
      </c>
      <c r="I83" s="29">
        <f>'Cena na poramnuvanje'!I83*'Sreden kurs'!$D$21</f>
        <v>19306.185056999999</v>
      </c>
      <c r="J83" s="29">
        <f>'Cena na poramnuvanje'!J83*'Sreden kurs'!$D$21</f>
        <v>0</v>
      </c>
      <c r="K83" s="29">
        <f>'Cena na poramnuvanje'!K83*'Sreden kurs'!$D$21</f>
        <v>0</v>
      </c>
      <c r="L83" s="29">
        <f>'Cena na poramnuvanje'!L83*'Sreden kurs'!$D$21</f>
        <v>0</v>
      </c>
      <c r="M83" s="29">
        <f>'Cena na poramnuvanje'!M83*'Sreden kurs'!$D$21</f>
        <v>0</v>
      </c>
      <c r="N83" s="29">
        <f>'Cena na poramnuvanje'!N83*'Sreden kurs'!$D$21</f>
        <v>0</v>
      </c>
      <c r="O83" s="29">
        <f>'Cena na poramnuvanje'!O83*'Sreden kurs'!$D$21</f>
        <v>0</v>
      </c>
      <c r="P83" s="29">
        <f>'Cena na poramnuvanje'!P83*'Sreden kurs'!$D$21</f>
        <v>0</v>
      </c>
      <c r="Q83" s="29">
        <f>'Cena na poramnuvanje'!Q83*'Sreden kurs'!$D$21</f>
        <v>0</v>
      </c>
      <c r="R83" s="29">
        <f>'Cena na poramnuvanje'!R83*'Sreden kurs'!$D$21</f>
        <v>0</v>
      </c>
      <c r="S83" s="29">
        <f>'Cena na poramnuvanje'!S83*'Sreden kurs'!$D$21</f>
        <v>0</v>
      </c>
      <c r="T83" s="29">
        <f>'Cena na poramnuvanje'!T83*'Sreden kurs'!$D$21</f>
        <v>0</v>
      </c>
      <c r="U83" s="29">
        <f>'Cena na poramnuvanje'!U83*'Sreden kurs'!$D$21</f>
        <v>0</v>
      </c>
      <c r="V83" s="29">
        <f>'Cena na poramnuvanje'!V83*'Sreden kurs'!$D$21</f>
        <v>0</v>
      </c>
      <c r="W83" s="29">
        <f>'Cena na poramnuvanje'!W83*'Sreden kurs'!$D$21</f>
        <v>0</v>
      </c>
      <c r="X83" s="29">
        <f>'Cena na poramnuvanje'!X83*'Sreden kurs'!$D$21</f>
        <v>0</v>
      </c>
      <c r="Y83" s="29">
        <f>'Cena na poramnuvanje'!Y83*'Sreden kurs'!$D$21</f>
        <v>0</v>
      </c>
      <c r="Z83" s="29">
        <f>'Cena na poramnuvanje'!Z83*'Sreden kurs'!$D$21</f>
        <v>0</v>
      </c>
      <c r="AA83" s="30">
        <f>'Cena na poramnuvanje'!AA83*'Sreden kurs'!$D$21</f>
        <v>0</v>
      </c>
    </row>
    <row r="84" spans="2:27" ht="15.75" thickTop="1" x14ac:dyDescent="0.25">
      <c r="B84" s="65" t="str">
        <f>'Cena na poramnuvanje'!B84:B87</f>
        <v>21.05.2022</v>
      </c>
      <c r="C84" s="6" t="s">
        <v>26</v>
      </c>
      <c r="D84" s="27">
        <f>'Cena na poramnuvanje'!D84*'Sreden kurs'!$D$22</f>
        <v>0</v>
      </c>
      <c r="E84" s="27">
        <f>'Cena na poramnuvanje'!E84*'Sreden kurs'!$D$22</f>
        <v>0</v>
      </c>
      <c r="F84" s="27">
        <f>'Cena na poramnuvanje'!F84*'Sreden kurs'!$D$22</f>
        <v>0</v>
      </c>
      <c r="G84" s="27">
        <f>'Cena na poramnuvanje'!G84*'Sreden kurs'!$D$22</f>
        <v>0</v>
      </c>
      <c r="H84" s="27">
        <f>'Cena na poramnuvanje'!H84*'Sreden kurs'!$D$22</f>
        <v>0</v>
      </c>
      <c r="I84" s="27">
        <f>'Cena na poramnuvanje'!I84*'Sreden kurs'!$D$22</f>
        <v>0</v>
      </c>
      <c r="J84" s="27">
        <f>'Cena na poramnuvanje'!J84*'Sreden kurs'!$D$22</f>
        <v>0</v>
      </c>
      <c r="K84" s="27">
        <f>'Cena na poramnuvanje'!K84*'Sreden kurs'!$D$22</f>
        <v>0</v>
      </c>
      <c r="L84" s="27">
        <f>'Cena na poramnuvanje'!L84*'Sreden kurs'!$D$22</f>
        <v>0</v>
      </c>
      <c r="M84" s="27">
        <f>'Cena na poramnuvanje'!M84*'Sreden kurs'!$D$22</f>
        <v>0</v>
      </c>
      <c r="N84" s="27">
        <f>'Cena na poramnuvanje'!N84*'Sreden kurs'!$D$22</f>
        <v>0</v>
      </c>
      <c r="O84" s="27">
        <f>'Cena na poramnuvanje'!O84*'Sreden kurs'!$D$22</f>
        <v>0</v>
      </c>
      <c r="P84" s="27">
        <f>'Cena na poramnuvanje'!P84*'Sreden kurs'!$D$22</f>
        <v>0</v>
      </c>
      <c r="Q84" s="27">
        <f>'Cena na poramnuvanje'!Q84*'Sreden kurs'!$D$22</f>
        <v>0</v>
      </c>
      <c r="R84" s="27">
        <f>'Cena na poramnuvanje'!R84*'Sreden kurs'!$D$22</f>
        <v>0</v>
      </c>
      <c r="S84" s="27">
        <f>'Cena na poramnuvanje'!S84*'Sreden kurs'!$D$22</f>
        <v>0</v>
      </c>
      <c r="T84" s="27">
        <f>'Cena na poramnuvanje'!T84*'Sreden kurs'!$D$22</f>
        <v>0</v>
      </c>
      <c r="U84" s="27">
        <f>'Cena na poramnuvanje'!U84*'Sreden kurs'!$D$22</f>
        <v>0</v>
      </c>
      <c r="V84" s="27">
        <f>'Cena na poramnuvanje'!V84*'Sreden kurs'!$D$22</f>
        <v>0</v>
      </c>
      <c r="W84" s="27">
        <f>'Cena na poramnuvanje'!W84*'Sreden kurs'!$D$22</f>
        <v>0</v>
      </c>
      <c r="X84" s="27">
        <f>'Cena na poramnuvanje'!X84*'Sreden kurs'!$D$22</f>
        <v>0</v>
      </c>
      <c r="Y84" s="27">
        <f>'Cena na poramnuvanje'!Y84*'Sreden kurs'!$D$22</f>
        <v>0</v>
      </c>
      <c r="Z84" s="27">
        <f>'Cena na poramnuvanje'!Z84*'Sreden kurs'!$D$22</f>
        <v>0</v>
      </c>
      <c r="AA84" s="28">
        <f>'Cena na poramnuvanje'!AA84*'Sreden kurs'!$D$22</f>
        <v>0</v>
      </c>
    </row>
    <row r="85" spans="2:27" x14ac:dyDescent="0.25">
      <c r="B85" s="66"/>
      <c r="C85" s="6" t="s">
        <v>27</v>
      </c>
      <c r="D85" s="27">
        <f>'Cena na poramnuvanje'!D85*'Sreden kurs'!$D$22</f>
        <v>0</v>
      </c>
      <c r="E85" s="27">
        <f>'Cena na poramnuvanje'!E85*'Sreden kurs'!$D$22</f>
        <v>0</v>
      </c>
      <c r="F85" s="27">
        <f>'Cena na poramnuvanje'!F85*'Sreden kurs'!$D$22</f>
        <v>0</v>
      </c>
      <c r="G85" s="27">
        <f>'Cena na poramnuvanje'!G85*'Sreden kurs'!$D$22</f>
        <v>0</v>
      </c>
      <c r="H85" s="27">
        <f>'Cena na poramnuvanje'!H85*'Sreden kurs'!$D$22</f>
        <v>0</v>
      </c>
      <c r="I85" s="27">
        <f>'Cena na poramnuvanje'!I85*'Sreden kurs'!$D$22</f>
        <v>0</v>
      </c>
      <c r="J85" s="27">
        <f>'Cena na poramnuvanje'!J85*'Sreden kurs'!$D$22</f>
        <v>0</v>
      </c>
      <c r="K85" s="27">
        <f>'Cena na poramnuvanje'!K85*'Sreden kurs'!$D$22</f>
        <v>0</v>
      </c>
      <c r="L85" s="27">
        <f>'Cena na poramnuvanje'!L85*'Sreden kurs'!$D$22</f>
        <v>2917.2686836161188</v>
      </c>
      <c r="M85" s="27">
        <f>'Cena na poramnuvanje'!M85*'Sreden kurs'!$D$22</f>
        <v>2263.2735926106525</v>
      </c>
      <c r="N85" s="27">
        <f>'Cena na poramnuvanje'!N85*'Sreden kurs'!$D$22</f>
        <v>2134.918876271186</v>
      </c>
      <c r="O85" s="27">
        <f>'Cena na poramnuvanje'!O85*'Sreden kurs'!$D$22</f>
        <v>1604.0909135593222</v>
      </c>
      <c r="P85" s="27">
        <f>'Cena na poramnuvanje'!P85*'Sreden kurs'!$D$22</f>
        <v>849.66815663265288</v>
      </c>
      <c r="Q85" s="27">
        <f>'Cena na poramnuvanje'!Q85*'Sreden kurs'!$D$22</f>
        <v>895.56438492977713</v>
      </c>
      <c r="R85" s="27">
        <f>'Cena na poramnuvanje'!R85*'Sreden kurs'!$D$22</f>
        <v>338.4609061830173</v>
      </c>
      <c r="S85" s="27">
        <f>'Cena na poramnuvanje'!S85*'Sreden kurs'!$D$22</f>
        <v>754.55881478873232</v>
      </c>
      <c r="T85" s="27">
        <f>'Cena na poramnuvanje'!T85*'Sreden kurs'!$D$22</f>
        <v>1199.7193828221077</v>
      </c>
      <c r="U85" s="27">
        <f>'Cena na poramnuvanje'!U85*'Sreden kurs'!$D$22</f>
        <v>2377.10835</v>
      </c>
      <c r="V85" s="27">
        <f>'Cena na poramnuvanje'!V85*'Sreden kurs'!$D$22</f>
        <v>4898.3773499999998</v>
      </c>
      <c r="W85" s="27">
        <f>'Cena na poramnuvanje'!W85*'Sreden kurs'!$D$22</f>
        <v>5202.8856001246186</v>
      </c>
      <c r="X85" s="27">
        <f>'Cena na poramnuvanje'!X85*'Sreden kurs'!$D$22</f>
        <v>5993.8023176470588</v>
      </c>
      <c r="Y85" s="27">
        <f>'Cena na poramnuvanje'!Y85*'Sreden kurs'!$D$22</f>
        <v>6554.3030869375907</v>
      </c>
      <c r="Z85" s="27">
        <f>'Cena na poramnuvanje'!Z85*'Sreden kurs'!$D$22</f>
        <v>4176.733358895478</v>
      </c>
      <c r="AA85" s="28">
        <f>'Cena na poramnuvanje'!AA85*'Sreden kurs'!$D$22</f>
        <v>6606.9175499999992</v>
      </c>
    </row>
    <row r="86" spans="2:27" x14ac:dyDescent="0.25">
      <c r="B86" s="66"/>
      <c r="C86" s="6" t="s">
        <v>28</v>
      </c>
      <c r="D86" s="27">
        <f>'Cena na poramnuvanje'!D86*'Sreden kurs'!$D$22</f>
        <v>6758.0703000000003</v>
      </c>
      <c r="E86" s="27">
        <f>'Cena na poramnuvanje'!E86*'Sreden kurs'!$D$22</f>
        <v>4825.1659499999996</v>
      </c>
      <c r="F86" s="27">
        <f>'Cena na poramnuvanje'!F86*'Sreden kurs'!$D$22</f>
        <v>4720.2844500000001</v>
      </c>
      <c r="G86" s="27">
        <f>'Cena na poramnuvanje'!G86*'Sreden kurs'!$D$22</f>
        <v>4720.2844500000001</v>
      </c>
      <c r="H86" s="27">
        <f>'Cena na poramnuvanje'!H86*'Sreden kurs'!$D$22</f>
        <v>4720.2844500000001</v>
      </c>
      <c r="I86" s="27">
        <f>'Cena na poramnuvanje'!I86*'Sreden kurs'!$D$22</f>
        <v>3224.7976500000004</v>
      </c>
      <c r="J86" s="27">
        <f>'Cena na poramnuvanje'!J86*'Sreden kurs'!$D$22</f>
        <v>3583.8625500000003</v>
      </c>
      <c r="K86" s="27">
        <f>'Cena na poramnuvanje'!K86*'Sreden kurs'!$D$22</f>
        <v>4023.7478999999998</v>
      </c>
      <c r="L86" s="27">
        <f>'Cena na poramnuvanje'!L86*'Sreden kurs'!$D$22</f>
        <v>0</v>
      </c>
      <c r="M86" s="27">
        <f>'Cena na poramnuvanje'!M86*'Sreden kurs'!$D$22</f>
        <v>0</v>
      </c>
      <c r="N86" s="27">
        <f>'Cena na poramnuvanje'!N86*'Sreden kurs'!$D$22</f>
        <v>0</v>
      </c>
      <c r="O86" s="27">
        <f>'Cena na poramnuvanje'!O86*'Sreden kurs'!$D$22</f>
        <v>0</v>
      </c>
      <c r="P86" s="27">
        <f>'Cena na poramnuvanje'!P86*'Sreden kurs'!$D$22</f>
        <v>0</v>
      </c>
      <c r="Q86" s="27">
        <f>'Cena na poramnuvanje'!Q86*'Sreden kurs'!$D$22</f>
        <v>0</v>
      </c>
      <c r="R86" s="27">
        <f>'Cena na poramnuvanje'!R86*'Sreden kurs'!$D$22</f>
        <v>0</v>
      </c>
      <c r="S86" s="27">
        <f>'Cena na poramnuvanje'!S86*'Sreden kurs'!$D$22</f>
        <v>0</v>
      </c>
      <c r="T86" s="27">
        <f>'Cena na poramnuvanje'!T86*'Sreden kurs'!$D$22</f>
        <v>0</v>
      </c>
      <c r="U86" s="27">
        <f>'Cena na poramnuvanje'!U86*'Sreden kurs'!$D$22</f>
        <v>0</v>
      </c>
      <c r="V86" s="27">
        <f>'Cena na poramnuvanje'!V86*'Sreden kurs'!$D$22</f>
        <v>0</v>
      </c>
      <c r="W86" s="27">
        <f>'Cena na poramnuvanje'!W86*'Sreden kurs'!$D$22</f>
        <v>0</v>
      </c>
      <c r="X86" s="27">
        <f>'Cena na poramnuvanje'!X86*'Sreden kurs'!$D$22</f>
        <v>0</v>
      </c>
      <c r="Y86" s="27">
        <f>'Cena na poramnuvanje'!Y86*'Sreden kurs'!$D$22</f>
        <v>0</v>
      </c>
      <c r="Z86" s="27">
        <f>'Cena na poramnuvanje'!Z86*'Sreden kurs'!$D$22</f>
        <v>0</v>
      </c>
      <c r="AA86" s="28">
        <f>'Cena na poramnuvanje'!AA86*'Sreden kurs'!$D$22</f>
        <v>0</v>
      </c>
    </row>
    <row r="87" spans="2:27" ht="15.75" thickBot="1" x14ac:dyDescent="0.3">
      <c r="B87" s="67"/>
      <c r="C87" s="9" t="s">
        <v>29</v>
      </c>
      <c r="D87" s="29">
        <f>'Cena na poramnuvanje'!D87*'Sreden kurs'!$D$22</f>
        <v>20273.593950000002</v>
      </c>
      <c r="E87" s="29">
        <f>'Cena na poramnuvanje'!E87*'Sreden kurs'!$D$22</f>
        <v>14474.8809</v>
      </c>
      <c r="F87" s="29">
        <f>'Cena na poramnuvanje'!F87*'Sreden kurs'!$D$22</f>
        <v>14160.853349999999</v>
      </c>
      <c r="G87" s="29">
        <f>'Cena na poramnuvanje'!G87*'Sreden kurs'!$D$22</f>
        <v>14160.236400000002</v>
      </c>
      <c r="H87" s="29">
        <f>'Cena na poramnuvanje'!H87*'Sreden kurs'!$D$22</f>
        <v>14160.853349999999</v>
      </c>
      <c r="I87" s="29">
        <f>'Cena na poramnuvanje'!I87*'Sreden kurs'!$D$22</f>
        <v>9673.7759999999998</v>
      </c>
      <c r="J87" s="29">
        <f>'Cena na poramnuvanje'!J87*'Sreden kurs'!$D$22</f>
        <v>10750.9707</v>
      </c>
      <c r="K87" s="29">
        <f>'Cena na poramnuvanje'!K87*'Sreden kurs'!$D$22</f>
        <v>12070.626750000001</v>
      </c>
      <c r="L87" s="29">
        <f>'Cena na poramnuvanje'!L87*'Sreden kurs'!$D$22</f>
        <v>0</v>
      </c>
      <c r="M87" s="29">
        <f>'Cena na poramnuvanje'!M87*'Sreden kurs'!$D$22</f>
        <v>0</v>
      </c>
      <c r="N87" s="29">
        <f>'Cena na poramnuvanje'!N87*'Sreden kurs'!$D$22</f>
        <v>0</v>
      </c>
      <c r="O87" s="29">
        <f>'Cena na poramnuvanje'!O87*'Sreden kurs'!$D$22</f>
        <v>0</v>
      </c>
      <c r="P87" s="29">
        <f>'Cena na poramnuvanje'!P87*'Sreden kurs'!$D$22</f>
        <v>0</v>
      </c>
      <c r="Q87" s="29">
        <f>'Cena na poramnuvanje'!Q87*'Sreden kurs'!$D$22</f>
        <v>0</v>
      </c>
      <c r="R87" s="29">
        <f>'Cena na poramnuvanje'!R87*'Sreden kurs'!$D$22</f>
        <v>0</v>
      </c>
      <c r="S87" s="29">
        <f>'Cena na poramnuvanje'!S87*'Sreden kurs'!$D$22</f>
        <v>0</v>
      </c>
      <c r="T87" s="29">
        <f>'Cena na poramnuvanje'!T87*'Sreden kurs'!$D$22</f>
        <v>0</v>
      </c>
      <c r="U87" s="29">
        <f>'Cena na poramnuvanje'!U87*'Sreden kurs'!$D$22</f>
        <v>0</v>
      </c>
      <c r="V87" s="29">
        <f>'Cena na poramnuvanje'!V87*'Sreden kurs'!$D$22</f>
        <v>0</v>
      </c>
      <c r="W87" s="29">
        <f>'Cena na poramnuvanje'!W87*'Sreden kurs'!$D$22</f>
        <v>0</v>
      </c>
      <c r="X87" s="29">
        <f>'Cena na poramnuvanje'!X87*'Sreden kurs'!$D$22</f>
        <v>0</v>
      </c>
      <c r="Y87" s="29">
        <f>'Cena na poramnuvanje'!Y87*'Sreden kurs'!$D$22</f>
        <v>0</v>
      </c>
      <c r="Z87" s="29">
        <f>'Cena na poramnuvanje'!Z87*'Sreden kurs'!$D$22</f>
        <v>0</v>
      </c>
      <c r="AA87" s="30">
        <f>'Cena na poramnuvanje'!AA87*'Sreden kurs'!$D$22</f>
        <v>0</v>
      </c>
    </row>
    <row r="88" spans="2:27" ht="15.75" thickTop="1" x14ac:dyDescent="0.25">
      <c r="B88" s="65" t="str">
        <f>'Cena na poramnuvanje'!B88:B91</f>
        <v>22.05.2022</v>
      </c>
      <c r="C88" s="6" t="s">
        <v>26</v>
      </c>
      <c r="D88" s="27">
        <f>'Cena na poramnuvanje'!D88*'Sreden kurs'!$D$23</f>
        <v>0</v>
      </c>
      <c r="E88" s="27">
        <f>'Cena na poramnuvanje'!E88*'Sreden kurs'!$D$23</f>
        <v>0</v>
      </c>
      <c r="F88" s="27">
        <f>'Cena na poramnuvanje'!F88*'Sreden kurs'!$D$23</f>
        <v>15963.581249999999</v>
      </c>
      <c r="G88" s="27">
        <f>'Cena na poramnuvanje'!G88*'Sreden kurs'!$D$23</f>
        <v>0</v>
      </c>
      <c r="H88" s="27">
        <f>'Cena na poramnuvanje'!H88*'Sreden kurs'!$D$23</f>
        <v>0</v>
      </c>
      <c r="I88" s="27">
        <f>'Cena na poramnuvanje'!I88*'Sreden kurs'!$D$23</f>
        <v>0</v>
      </c>
      <c r="J88" s="27">
        <f>'Cena na poramnuvanje'!J88*'Sreden kurs'!$D$23</f>
        <v>0</v>
      </c>
      <c r="K88" s="27">
        <f>'Cena na poramnuvanje'!K88*'Sreden kurs'!$D$23</f>
        <v>0</v>
      </c>
      <c r="L88" s="27">
        <f>'Cena na poramnuvanje'!L88*'Sreden kurs'!$D$23</f>
        <v>0</v>
      </c>
      <c r="M88" s="27">
        <f>'Cena na poramnuvanje'!M88*'Sreden kurs'!$D$23</f>
        <v>13877.673299999999</v>
      </c>
      <c r="N88" s="27">
        <f>'Cena na poramnuvanje'!N88*'Sreden kurs'!$D$23</f>
        <v>12798.0108</v>
      </c>
      <c r="O88" s="27">
        <f>'Cena na poramnuvanje'!O88*'Sreden kurs'!$D$23</f>
        <v>12043.084493931054</v>
      </c>
      <c r="P88" s="27">
        <f>'Cena na poramnuvanje'!P88*'Sreden kurs'!$D$23</f>
        <v>10984.177799999999</v>
      </c>
      <c r="Q88" s="27">
        <f>'Cena na poramnuvanje'!Q88*'Sreden kurs'!$D$23</f>
        <v>9278.8436568252018</v>
      </c>
      <c r="R88" s="27">
        <f>'Cena na poramnuvanje'!R88*'Sreden kurs'!$D$23</f>
        <v>8170.0011568385007</v>
      </c>
      <c r="S88" s="27">
        <f>'Cena na poramnuvanje'!S88*'Sreden kurs'!$D$23</f>
        <v>8317.1029500000022</v>
      </c>
      <c r="T88" s="27">
        <f>'Cena na poramnuvanje'!T88*'Sreden kurs'!$D$23</f>
        <v>0</v>
      </c>
      <c r="U88" s="27">
        <f>'Cena na poramnuvanje'!U88*'Sreden kurs'!$D$23</f>
        <v>0</v>
      </c>
      <c r="V88" s="27">
        <f>'Cena na poramnuvanje'!V88*'Sreden kurs'!$D$23</f>
        <v>0</v>
      </c>
      <c r="W88" s="27">
        <f>'Cena na poramnuvanje'!W88*'Sreden kurs'!$D$23</f>
        <v>0</v>
      </c>
      <c r="X88" s="27">
        <f>'Cena na poramnuvanje'!X88*'Sreden kurs'!$D$23</f>
        <v>20262.282011271676</v>
      </c>
      <c r="Y88" s="27">
        <f>'Cena na poramnuvanje'!Y88*'Sreden kurs'!$D$23</f>
        <v>18995.977742823983</v>
      </c>
      <c r="Z88" s="27">
        <f>'Cena na poramnuvanje'!Z88*'Sreden kurs'!$D$23</f>
        <v>17926.84952671967</v>
      </c>
      <c r="AA88" s="28">
        <f>'Cena na poramnuvanje'!AA88*'Sreden kurs'!$D$23</f>
        <v>16914.480397095434</v>
      </c>
    </row>
    <row r="89" spans="2:27" x14ac:dyDescent="0.25">
      <c r="B89" s="66"/>
      <c r="C89" s="6" t="s">
        <v>27</v>
      </c>
      <c r="D89" s="27">
        <f>'Cena na poramnuvanje'!D89*'Sreden kurs'!$D$23</f>
        <v>5755.5265500000005</v>
      </c>
      <c r="E89" s="27">
        <f>'Cena na poramnuvanje'!E89*'Sreden kurs'!$D$23</f>
        <v>5534.0415000000003</v>
      </c>
      <c r="F89" s="27">
        <f>'Cena na poramnuvanje'!F89*'Sreden kurs'!$D$23</f>
        <v>0</v>
      </c>
      <c r="G89" s="27">
        <f>'Cena na poramnuvanje'!G89*'Sreden kurs'!$D$23</f>
        <v>5244.0749999999998</v>
      </c>
      <c r="H89" s="27">
        <f>'Cena na poramnuvanje'!H89*'Sreden kurs'!$D$23</f>
        <v>5274.9225000000006</v>
      </c>
      <c r="I89" s="27">
        <f>'Cena na poramnuvanje'!I89*'Sreden kurs'!$D$23</f>
        <v>5241.6072000000004</v>
      </c>
      <c r="J89" s="27">
        <f>'Cena na poramnuvanje'!J89*'Sreden kurs'!$D$23</f>
        <v>5150.2985999999992</v>
      </c>
      <c r="K89" s="27">
        <f>'Cena na poramnuvanje'!K89*'Sreden kurs'!$D$23</f>
        <v>5147.8307999999997</v>
      </c>
      <c r="L89" s="27">
        <f>'Cena na poramnuvanje'!L89*'Sreden kurs'!$D$23</f>
        <v>4935.6000000000004</v>
      </c>
      <c r="M89" s="27">
        <f>'Cena na poramnuvanje'!M89*'Sreden kurs'!$D$23</f>
        <v>0</v>
      </c>
      <c r="N89" s="27">
        <f>'Cena na poramnuvanje'!N89*'Sreden kurs'!$D$23</f>
        <v>0</v>
      </c>
      <c r="O89" s="27">
        <f>'Cena na poramnuvanje'!O89*'Sreden kurs'!$D$23</f>
        <v>0</v>
      </c>
      <c r="P89" s="27">
        <f>'Cena na poramnuvanje'!P89*'Sreden kurs'!$D$23</f>
        <v>0</v>
      </c>
      <c r="Q89" s="27">
        <f>'Cena na poramnuvanje'!Q89*'Sreden kurs'!$D$23</f>
        <v>0</v>
      </c>
      <c r="R89" s="27">
        <f>'Cena na poramnuvanje'!R89*'Sreden kurs'!$D$23</f>
        <v>0</v>
      </c>
      <c r="S89" s="27">
        <f>'Cena na poramnuvanje'!S89*'Sreden kurs'!$D$23</f>
        <v>0</v>
      </c>
      <c r="T89" s="27">
        <f>'Cena na poramnuvanje'!T89*'Sreden kurs'!$D$23</f>
        <v>4108.8869999999997</v>
      </c>
      <c r="U89" s="27">
        <f>'Cena na poramnuvanje'!U89*'Sreden kurs'!$D$23</f>
        <v>4831.3354500000005</v>
      </c>
      <c r="V89" s="27">
        <f>'Cena na poramnuvanje'!V89*'Sreden kurs'!$D$23</f>
        <v>6024.5167500000007</v>
      </c>
      <c r="W89" s="27">
        <f>'Cena na poramnuvanje'!W89*'Sreden kurs'!$D$23</f>
        <v>6729.6906000000008</v>
      </c>
      <c r="X89" s="27">
        <f>'Cena na poramnuvanje'!X89*'Sreden kurs'!$D$23</f>
        <v>0</v>
      </c>
      <c r="Y89" s="27">
        <f>'Cena na poramnuvanje'!Y89*'Sreden kurs'!$D$23</f>
        <v>0</v>
      </c>
      <c r="Z89" s="27">
        <f>'Cena na poramnuvanje'!Z89*'Sreden kurs'!$D$23</f>
        <v>0</v>
      </c>
      <c r="AA89" s="28">
        <f>'Cena na poramnuvanje'!AA89*'Sreden kurs'!$D$23</f>
        <v>0</v>
      </c>
    </row>
    <row r="90" spans="2:27" x14ac:dyDescent="0.25">
      <c r="B90" s="66"/>
      <c r="C90" s="6" t="s">
        <v>28</v>
      </c>
      <c r="D90" s="27">
        <f>'Cena na poramnuvanje'!D90*'Sreden kurs'!$D$23</f>
        <v>0</v>
      </c>
      <c r="E90" s="27">
        <f>'Cena na poramnuvanje'!E90*'Sreden kurs'!$D$23</f>
        <v>0</v>
      </c>
      <c r="F90" s="27">
        <f>'Cena na poramnuvanje'!F90*'Sreden kurs'!$D$23</f>
        <v>0</v>
      </c>
      <c r="G90" s="27">
        <f>'Cena na poramnuvanje'!G90*'Sreden kurs'!$D$23</f>
        <v>0</v>
      </c>
      <c r="H90" s="27">
        <f>'Cena na poramnuvanje'!H90*'Sreden kurs'!$D$23</f>
        <v>0</v>
      </c>
      <c r="I90" s="27">
        <f>'Cena na poramnuvanje'!I90*'Sreden kurs'!$D$23</f>
        <v>0</v>
      </c>
      <c r="J90" s="27">
        <f>'Cena na poramnuvanje'!J90*'Sreden kurs'!$D$23</f>
        <v>0</v>
      </c>
      <c r="K90" s="27">
        <f>'Cena na poramnuvanje'!K90*'Sreden kurs'!$D$23</f>
        <v>0</v>
      </c>
      <c r="L90" s="27">
        <f>'Cena na poramnuvanje'!L90*'Sreden kurs'!$D$23</f>
        <v>0</v>
      </c>
      <c r="M90" s="27">
        <f>'Cena na poramnuvanje'!M90*'Sreden kurs'!$D$23</f>
        <v>0</v>
      </c>
      <c r="N90" s="27">
        <f>'Cena na poramnuvanje'!N90*'Sreden kurs'!$D$23</f>
        <v>0</v>
      </c>
      <c r="O90" s="27">
        <f>'Cena na poramnuvanje'!O90*'Sreden kurs'!$D$23</f>
        <v>0</v>
      </c>
      <c r="P90" s="27">
        <f>'Cena na poramnuvanje'!P90*'Sreden kurs'!$D$23</f>
        <v>0</v>
      </c>
      <c r="Q90" s="27">
        <f>'Cena na poramnuvanje'!Q90*'Sreden kurs'!$D$23</f>
        <v>0</v>
      </c>
      <c r="R90" s="27">
        <f>'Cena na poramnuvanje'!R90*'Sreden kurs'!$D$23</f>
        <v>0</v>
      </c>
      <c r="S90" s="27">
        <f>'Cena na poramnuvanje'!S90*'Sreden kurs'!$D$23</f>
        <v>0</v>
      </c>
      <c r="T90" s="27">
        <f>'Cena na poramnuvanje'!T90*'Sreden kurs'!$D$23</f>
        <v>0</v>
      </c>
      <c r="U90" s="27">
        <f>'Cena na poramnuvanje'!U90*'Sreden kurs'!$D$23</f>
        <v>0</v>
      </c>
      <c r="V90" s="27">
        <f>'Cena na poramnuvanje'!V90*'Sreden kurs'!$D$23</f>
        <v>0</v>
      </c>
      <c r="W90" s="27">
        <f>'Cena na poramnuvanje'!W90*'Sreden kurs'!$D$23</f>
        <v>0</v>
      </c>
      <c r="X90" s="27">
        <f>'Cena na poramnuvanje'!X90*'Sreden kurs'!$D$23</f>
        <v>0</v>
      </c>
      <c r="Y90" s="27">
        <f>'Cena na poramnuvanje'!Y90*'Sreden kurs'!$D$23</f>
        <v>0</v>
      </c>
      <c r="Z90" s="27">
        <f>'Cena na poramnuvanje'!Z90*'Sreden kurs'!$D$23</f>
        <v>0</v>
      </c>
      <c r="AA90" s="28">
        <f>'Cena na poramnuvanje'!AA90*'Sreden kurs'!$D$23</f>
        <v>0</v>
      </c>
    </row>
    <row r="91" spans="2:27" ht="15.75" thickBot="1" x14ac:dyDescent="0.3">
      <c r="B91" s="67"/>
      <c r="C91" s="9" t="s">
        <v>29</v>
      </c>
      <c r="D91" s="29">
        <f>'Cena na poramnuvanje'!D91*'Sreden kurs'!$D$23</f>
        <v>0</v>
      </c>
      <c r="E91" s="29">
        <f>'Cena na poramnuvanje'!E91*'Sreden kurs'!$D$23</f>
        <v>0</v>
      </c>
      <c r="F91" s="29">
        <f>'Cena na poramnuvanje'!F91*'Sreden kurs'!$D$23</f>
        <v>0</v>
      </c>
      <c r="G91" s="29">
        <f>'Cena na poramnuvanje'!G91*'Sreden kurs'!$D$23</f>
        <v>0</v>
      </c>
      <c r="H91" s="29">
        <f>'Cena na poramnuvanje'!H91*'Sreden kurs'!$D$23</f>
        <v>0</v>
      </c>
      <c r="I91" s="29">
        <f>'Cena na poramnuvanje'!I91*'Sreden kurs'!$D$23</f>
        <v>0</v>
      </c>
      <c r="J91" s="29">
        <f>'Cena na poramnuvanje'!J91*'Sreden kurs'!$D$23</f>
        <v>0</v>
      </c>
      <c r="K91" s="29">
        <f>'Cena na poramnuvanje'!K91*'Sreden kurs'!$D$23</f>
        <v>0</v>
      </c>
      <c r="L91" s="29">
        <f>'Cena na poramnuvanje'!L91*'Sreden kurs'!$D$23</f>
        <v>0</v>
      </c>
      <c r="M91" s="29">
        <f>'Cena na poramnuvanje'!M91*'Sreden kurs'!$D$23</f>
        <v>0</v>
      </c>
      <c r="N91" s="29">
        <f>'Cena na poramnuvanje'!N91*'Sreden kurs'!$D$23</f>
        <v>0</v>
      </c>
      <c r="O91" s="29">
        <f>'Cena na poramnuvanje'!O91*'Sreden kurs'!$D$23</f>
        <v>0</v>
      </c>
      <c r="P91" s="29">
        <f>'Cena na poramnuvanje'!P91*'Sreden kurs'!$D$23</f>
        <v>0</v>
      </c>
      <c r="Q91" s="29">
        <f>'Cena na poramnuvanje'!Q91*'Sreden kurs'!$D$23</f>
        <v>0</v>
      </c>
      <c r="R91" s="29">
        <f>'Cena na poramnuvanje'!R91*'Sreden kurs'!$D$23</f>
        <v>0</v>
      </c>
      <c r="S91" s="29">
        <f>'Cena na poramnuvanje'!S91*'Sreden kurs'!$D$23</f>
        <v>0</v>
      </c>
      <c r="T91" s="29">
        <f>'Cena na poramnuvanje'!T91*'Sreden kurs'!$D$23</f>
        <v>0</v>
      </c>
      <c r="U91" s="29">
        <f>'Cena na poramnuvanje'!U91*'Sreden kurs'!$D$23</f>
        <v>0</v>
      </c>
      <c r="V91" s="29">
        <f>'Cena na poramnuvanje'!V91*'Sreden kurs'!$D$23</f>
        <v>0</v>
      </c>
      <c r="W91" s="29">
        <f>'Cena na poramnuvanje'!W91*'Sreden kurs'!$D$23</f>
        <v>0</v>
      </c>
      <c r="X91" s="29">
        <f>'Cena na poramnuvanje'!X91*'Sreden kurs'!$D$23</f>
        <v>0</v>
      </c>
      <c r="Y91" s="29">
        <f>'Cena na poramnuvanje'!Y91*'Sreden kurs'!$D$23</f>
        <v>0</v>
      </c>
      <c r="Z91" s="29">
        <f>'Cena na poramnuvanje'!Z91*'Sreden kurs'!$D$23</f>
        <v>0</v>
      </c>
      <c r="AA91" s="30">
        <f>'Cena na poramnuvanje'!AA91*'Sreden kurs'!$D$23</f>
        <v>0</v>
      </c>
    </row>
    <row r="92" spans="2:27" ht="15.75" thickTop="1" x14ac:dyDescent="0.25">
      <c r="B92" s="65" t="str">
        <f>'Cena na poramnuvanje'!B92:B95</f>
        <v>23.05.2022</v>
      </c>
      <c r="C92" s="6" t="s">
        <v>26</v>
      </c>
      <c r="D92" s="27">
        <f>'Cena na poramnuvanje'!D92*'Sreden kurs'!$D$24</f>
        <v>0</v>
      </c>
      <c r="E92" s="27">
        <f>'Cena na poramnuvanje'!E92*'Sreden kurs'!$D$24</f>
        <v>0</v>
      </c>
      <c r="F92" s="27">
        <f>'Cena na poramnuvanje'!F92*'Sreden kurs'!$D$24</f>
        <v>0</v>
      </c>
      <c r="G92" s="27">
        <f>'Cena na poramnuvanje'!G92*'Sreden kurs'!$D$24</f>
        <v>0</v>
      </c>
      <c r="H92" s="27">
        <f>'Cena na poramnuvanje'!H92*'Sreden kurs'!$D$24</f>
        <v>0</v>
      </c>
      <c r="I92" s="27">
        <f>'Cena na poramnuvanje'!I92*'Sreden kurs'!$D$24</f>
        <v>13838.1885</v>
      </c>
      <c r="J92" s="27">
        <f>'Cena na poramnuvanje'!J92*'Sreden kurs'!$D$24</f>
        <v>0</v>
      </c>
      <c r="K92" s="27">
        <f>'Cena na poramnuvanje'!K92*'Sreden kurs'!$D$24</f>
        <v>0</v>
      </c>
      <c r="L92" s="27">
        <f>'Cena na poramnuvanje'!L92*'Sreden kurs'!$D$24</f>
        <v>0</v>
      </c>
      <c r="M92" s="27">
        <f>'Cena na poramnuvanje'!M92*'Sreden kurs'!$D$24</f>
        <v>0</v>
      </c>
      <c r="N92" s="27">
        <f>'Cena na poramnuvanje'!N92*'Sreden kurs'!$D$24</f>
        <v>0</v>
      </c>
      <c r="O92" s="27">
        <f>'Cena na poramnuvanje'!O92*'Sreden kurs'!$D$24</f>
        <v>18756.513899999998</v>
      </c>
      <c r="P92" s="27">
        <f>'Cena na poramnuvanje'!P92*'Sreden kurs'!$D$24</f>
        <v>17479.4274</v>
      </c>
      <c r="Q92" s="27">
        <f>'Cena na poramnuvanje'!Q92*'Sreden kurs'!$D$24</f>
        <v>0</v>
      </c>
      <c r="R92" s="27">
        <f>'Cena na poramnuvanje'!R92*'Sreden kurs'!$D$24</f>
        <v>0</v>
      </c>
      <c r="S92" s="27">
        <f>'Cena na poramnuvanje'!S92*'Sreden kurs'!$D$24</f>
        <v>0</v>
      </c>
      <c r="T92" s="27">
        <f>'Cena na poramnuvanje'!T92*'Sreden kurs'!$D$24</f>
        <v>0</v>
      </c>
      <c r="U92" s="27">
        <f>'Cena na poramnuvanje'!U92*'Sreden kurs'!$D$24</f>
        <v>0</v>
      </c>
      <c r="V92" s="27">
        <f>'Cena na poramnuvanje'!V92*'Sreden kurs'!$D$24</f>
        <v>0</v>
      </c>
      <c r="W92" s="27">
        <f>'Cena na poramnuvanje'!W92*'Sreden kurs'!$D$24</f>
        <v>0</v>
      </c>
      <c r="X92" s="27">
        <f>'Cena na poramnuvanje'!X92*'Sreden kurs'!$D$24</f>
        <v>0</v>
      </c>
      <c r="Y92" s="27">
        <f>'Cena na poramnuvanje'!Y92*'Sreden kurs'!$D$24</f>
        <v>0</v>
      </c>
      <c r="Z92" s="27">
        <f>'Cena na poramnuvanje'!Z92*'Sreden kurs'!$D$24</f>
        <v>0</v>
      </c>
      <c r="AA92" s="28">
        <f>'Cena na poramnuvanje'!AA92*'Sreden kurs'!$D$24</f>
        <v>0</v>
      </c>
    </row>
    <row r="93" spans="2:27" x14ac:dyDescent="0.25">
      <c r="B93" s="66"/>
      <c r="C93" s="6" t="s">
        <v>27</v>
      </c>
      <c r="D93" s="27">
        <f>'Cena na poramnuvanje'!D93*'Sreden kurs'!$D$24</f>
        <v>3255.6451500000003</v>
      </c>
      <c r="E93" s="27">
        <f>'Cena na poramnuvanje'!E93*'Sreden kurs'!$D$24</f>
        <v>0</v>
      </c>
      <c r="F93" s="27">
        <f>'Cena na poramnuvanje'!F93*'Sreden kurs'!$D$24</f>
        <v>0</v>
      </c>
      <c r="G93" s="27">
        <f>'Cena na poramnuvanje'!G93*'Sreden kurs'!$D$24</f>
        <v>0</v>
      </c>
      <c r="H93" s="27">
        <f>'Cena na poramnuvanje'!H93*'Sreden kurs'!$D$24</f>
        <v>0</v>
      </c>
      <c r="I93" s="27">
        <f>'Cena na poramnuvanje'!I93*'Sreden kurs'!$D$24</f>
        <v>0</v>
      </c>
      <c r="J93" s="27">
        <f>'Cena na poramnuvanje'!J93*'Sreden kurs'!$D$24</f>
        <v>0</v>
      </c>
      <c r="K93" s="27">
        <f>'Cena na poramnuvanje'!K93*'Sreden kurs'!$D$24</f>
        <v>0</v>
      </c>
      <c r="L93" s="27">
        <f>'Cena na poramnuvanje'!L93*'Sreden kurs'!$D$24</f>
        <v>4257.5719500000005</v>
      </c>
      <c r="M93" s="27">
        <f>'Cena na poramnuvanje'!M93*'Sreden kurs'!$D$24</f>
        <v>4850.8275118949532</v>
      </c>
      <c r="N93" s="27">
        <f>'Cena na poramnuvanje'!N93*'Sreden kurs'!$D$24</f>
        <v>4020.0461999999998</v>
      </c>
      <c r="O93" s="27">
        <f>'Cena na poramnuvanje'!O93*'Sreden kurs'!$D$24</f>
        <v>0</v>
      </c>
      <c r="P93" s="27">
        <f>'Cena na poramnuvanje'!P93*'Sreden kurs'!$D$24</f>
        <v>0</v>
      </c>
      <c r="Q93" s="27">
        <f>'Cena na poramnuvanje'!Q93*'Sreden kurs'!$D$24</f>
        <v>3899.4379122796704</v>
      </c>
      <c r="R93" s="27">
        <f>'Cena na poramnuvanje'!R93*'Sreden kurs'!$D$24</f>
        <v>3176.6755499999995</v>
      </c>
      <c r="S93" s="27">
        <f>'Cena na poramnuvanje'!S93*'Sreden kurs'!$D$24</f>
        <v>4612.561048172447</v>
      </c>
      <c r="T93" s="27">
        <f>'Cena na poramnuvanje'!T93*'Sreden kurs'!$D$24</f>
        <v>5095.466629458042</v>
      </c>
      <c r="U93" s="27">
        <f>'Cena na poramnuvanje'!U93*'Sreden kurs'!$D$24</f>
        <v>5288.3255152173897</v>
      </c>
      <c r="V93" s="27">
        <f>'Cena na poramnuvanje'!V93*'Sreden kurs'!$D$24</f>
        <v>5559.3166940530655</v>
      </c>
      <c r="W93" s="27">
        <f>'Cena na poramnuvanje'!W93*'Sreden kurs'!$D$24</f>
        <v>6890.9208930075811</v>
      </c>
      <c r="X93" s="27">
        <f>'Cena na poramnuvanje'!X93*'Sreden kurs'!$D$24</f>
        <v>5560.57035</v>
      </c>
      <c r="Y93" s="27">
        <f>'Cena na poramnuvanje'!Y93*'Sreden kurs'!$D$24</f>
        <v>4627.125</v>
      </c>
      <c r="Z93" s="27">
        <f>'Cena na poramnuvanje'!Z93*'Sreden kurs'!$D$24</f>
        <v>4536.2315706109239</v>
      </c>
      <c r="AA93" s="28">
        <f>'Cena na poramnuvanje'!AA93*'Sreden kurs'!$D$24</f>
        <v>3156.3161999999998</v>
      </c>
    </row>
    <row r="94" spans="2:27" x14ac:dyDescent="0.25">
      <c r="B94" s="66"/>
      <c r="C94" s="6" t="s">
        <v>28</v>
      </c>
      <c r="D94" s="27">
        <f>'Cena na poramnuvanje'!D94*'Sreden kurs'!$D$24</f>
        <v>0</v>
      </c>
      <c r="E94" s="27">
        <f>'Cena na poramnuvanje'!E94*'Sreden kurs'!$D$24</f>
        <v>5076.8815500000001</v>
      </c>
      <c r="F94" s="27">
        <f>'Cena na poramnuvanje'!F94*'Sreden kurs'!$D$24</f>
        <v>4897.3490999999995</v>
      </c>
      <c r="G94" s="27">
        <f>'Cena na poramnuvanje'!G94*'Sreden kurs'!$D$24</f>
        <v>4783.8303000000005</v>
      </c>
      <c r="H94" s="27">
        <f>'Cena na poramnuvanje'!H94*'Sreden kurs'!$D$24</f>
        <v>4880.0744999999997</v>
      </c>
      <c r="I94" s="27">
        <f>'Cena na poramnuvanje'!I94*'Sreden kurs'!$D$24</f>
        <v>0</v>
      </c>
      <c r="J94" s="27">
        <f>'Cena na poramnuvanje'!J94*'Sreden kurs'!$D$24</f>
        <v>6252.7882499999996</v>
      </c>
      <c r="K94" s="27">
        <f>'Cena na poramnuvanje'!K94*'Sreden kurs'!$D$24</f>
        <v>7710.6411000000007</v>
      </c>
      <c r="L94" s="27">
        <f>'Cena na poramnuvanje'!L94*'Sreden kurs'!$D$24</f>
        <v>0</v>
      </c>
      <c r="M94" s="27">
        <f>'Cena na poramnuvanje'!M94*'Sreden kurs'!$D$24</f>
        <v>0</v>
      </c>
      <c r="N94" s="27">
        <f>'Cena na poramnuvanje'!N94*'Sreden kurs'!$D$24</f>
        <v>0</v>
      </c>
      <c r="O94" s="27">
        <f>'Cena na poramnuvanje'!O94*'Sreden kurs'!$D$24</f>
        <v>0</v>
      </c>
      <c r="P94" s="27">
        <f>'Cena na poramnuvanje'!P94*'Sreden kurs'!$D$24</f>
        <v>0</v>
      </c>
      <c r="Q94" s="27">
        <f>'Cena na poramnuvanje'!Q94*'Sreden kurs'!$D$24</f>
        <v>0</v>
      </c>
      <c r="R94" s="27">
        <f>'Cena na poramnuvanje'!R94*'Sreden kurs'!$D$24</f>
        <v>0</v>
      </c>
      <c r="S94" s="27">
        <f>'Cena na poramnuvanje'!S94*'Sreden kurs'!$D$24</f>
        <v>0</v>
      </c>
      <c r="T94" s="27">
        <f>'Cena na poramnuvanje'!T94*'Sreden kurs'!$D$24</f>
        <v>0</v>
      </c>
      <c r="U94" s="27">
        <f>'Cena na poramnuvanje'!U94*'Sreden kurs'!$D$24</f>
        <v>0</v>
      </c>
      <c r="V94" s="27">
        <f>'Cena na poramnuvanje'!V94*'Sreden kurs'!$D$24</f>
        <v>0</v>
      </c>
      <c r="W94" s="27">
        <f>'Cena na poramnuvanje'!W94*'Sreden kurs'!$D$24</f>
        <v>0</v>
      </c>
      <c r="X94" s="27">
        <f>'Cena na poramnuvanje'!X94*'Sreden kurs'!$D$24</f>
        <v>0</v>
      </c>
      <c r="Y94" s="27">
        <f>'Cena na poramnuvanje'!Y94*'Sreden kurs'!$D$24</f>
        <v>0</v>
      </c>
      <c r="Z94" s="27">
        <f>'Cena na poramnuvanje'!Z94*'Sreden kurs'!$D$24</f>
        <v>0</v>
      </c>
      <c r="AA94" s="28">
        <f>'Cena na poramnuvanje'!AA94*'Sreden kurs'!$D$24</f>
        <v>0</v>
      </c>
    </row>
    <row r="95" spans="2:27" ht="15.75" thickBot="1" x14ac:dyDescent="0.3">
      <c r="B95" s="67"/>
      <c r="C95" s="9" t="s">
        <v>29</v>
      </c>
      <c r="D95" s="29">
        <f>'Cena na poramnuvanje'!D95*'Sreden kurs'!$D$24</f>
        <v>0</v>
      </c>
      <c r="E95" s="29">
        <f>'Cena na poramnuvanje'!E95*'Sreden kurs'!$D$24</f>
        <v>15230.027700000001</v>
      </c>
      <c r="F95" s="29">
        <f>'Cena na poramnuvanje'!F95*'Sreden kurs'!$D$24</f>
        <v>14691.430350000001</v>
      </c>
      <c r="G95" s="29">
        <f>'Cena na poramnuvanje'!G95*'Sreden kurs'!$D$24</f>
        <v>14350.873950000001</v>
      </c>
      <c r="H95" s="29">
        <f>'Cena na poramnuvanje'!H95*'Sreden kurs'!$D$24</f>
        <v>14640.2235</v>
      </c>
      <c r="I95" s="29">
        <f>'Cena na poramnuvanje'!I95*'Sreden kurs'!$D$24</f>
        <v>0</v>
      </c>
      <c r="J95" s="29">
        <f>'Cena na poramnuvanje'!J95*'Sreden kurs'!$D$24</f>
        <v>18758.364750000001</v>
      </c>
      <c r="K95" s="29">
        <f>'Cena na poramnuvanje'!K95*'Sreden kurs'!$D$24</f>
        <v>23131.306349999999</v>
      </c>
      <c r="L95" s="29">
        <f>'Cena na poramnuvanje'!L95*'Sreden kurs'!$D$24</f>
        <v>0</v>
      </c>
      <c r="M95" s="29">
        <f>'Cena na poramnuvanje'!M95*'Sreden kurs'!$D$24</f>
        <v>0</v>
      </c>
      <c r="N95" s="29">
        <f>'Cena na poramnuvanje'!N95*'Sreden kurs'!$D$24</f>
        <v>0</v>
      </c>
      <c r="O95" s="29">
        <f>'Cena na poramnuvanje'!O95*'Sreden kurs'!$D$24</f>
        <v>0</v>
      </c>
      <c r="P95" s="29">
        <f>'Cena na poramnuvanje'!P95*'Sreden kurs'!$D$24</f>
        <v>0</v>
      </c>
      <c r="Q95" s="29">
        <f>'Cena na poramnuvanje'!Q95*'Sreden kurs'!$D$24</f>
        <v>0</v>
      </c>
      <c r="R95" s="29">
        <f>'Cena na poramnuvanje'!R95*'Sreden kurs'!$D$24</f>
        <v>0</v>
      </c>
      <c r="S95" s="29">
        <f>'Cena na poramnuvanje'!S95*'Sreden kurs'!$D$24</f>
        <v>0</v>
      </c>
      <c r="T95" s="29">
        <f>'Cena na poramnuvanje'!T95*'Sreden kurs'!$D$24</f>
        <v>0</v>
      </c>
      <c r="U95" s="29">
        <f>'Cena na poramnuvanje'!U95*'Sreden kurs'!$D$24</f>
        <v>0</v>
      </c>
      <c r="V95" s="29">
        <f>'Cena na poramnuvanje'!V95*'Sreden kurs'!$D$24</f>
        <v>0</v>
      </c>
      <c r="W95" s="29">
        <f>'Cena na poramnuvanje'!W95*'Sreden kurs'!$D$24</f>
        <v>0</v>
      </c>
      <c r="X95" s="29">
        <f>'Cena na poramnuvanje'!X95*'Sreden kurs'!$D$24</f>
        <v>0</v>
      </c>
      <c r="Y95" s="29">
        <f>'Cena na poramnuvanje'!Y95*'Sreden kurs'!$D$24</f>
        <v>0</v>
      </c>
      <c r="Z95" s="29">
        <f>'Cena na poramnuvanje'!Z95*'Sreden kurs'!$D$24</f>
        <v>0</v>
      </c>
      <c r="AA95" s="30">
        <f>'Cena na poramnuvanje'!AA95*'Sreden kurs'!$D$24</f>
        <v>0</v>
      </c>
    </row>
    <row r="96" spans="2:27" ht="15.75" thickTop="1" x14ac:dyDescent="0.25">
      <c r="B96" s="65" t="str">
        <f>'Cena na poramnuvanje'!B96:B99</f>
        <v>24.05.2022</v>
      </c>
      <c r="C96" s="6" t="s">
        <v>26</v>
      </c>
      <c r="D96" s="27">
        <f>'Cena na poramnuvanje'!D96*'Sreden kurs'!$D$25</f>
        <v>18783.6597</v>
      </c>
      <c r="E96" s="27">
        <f>'Cena na poramnuvanje'!E96*'Sreden kurs'!$D$25</f>
        <v>0</v>
      </c>
      <c r="F96" s="27">
        <f>'Cena na poramnuvanje'!F96*'Sreden kurs'!$D$25</f>
        <v>0</v>
      </c>
      <c r="G96" s="27">
        <f>'Cena na poramnuvanje'!G96*'Sreden kurs'!$D$25</f>
        <v>0</v>
      </c>
      <c r="H96" s="27">
        <f>'Cena na poramnuvanje'!H96*'Sreden kurs'!$D$25</f>
        <v>0</v>
      </c>
      <c r="I96" s="27">
        <f>'Cena na poramnuvanje'!I96*'Sreden kurs'!$D$25</f>
        <v>0</v>
      </c>
      <c r="J96" s="27">
        <f>'Cena na poramnuvanje'!J96*'Sreden kurs'!$D$25</f>
        <v>0</v>
      </c>
      <c r="K96" s="27">
        <f>'Cena na poramnuvanje'!K96*'Sreden kurs'!$D$25</f>
        <v>0</v>
      </c>
      <c r="L96" s="27">
        <f>'Cena na poramnuvanje'!L96*'Sreden kurs'!$D$25</f>
        <v>0</v>
      </c>
      <c r="M96" s="27">
        <f>'Cena na poramnuvanje'!M96*'Sreden kurs'!$D$25</f>
        <v>0</v>
      </c>
      <c r="N96" s="27">
        <f>'Cena na poramnuvanje'!N96*'Sreden kurs'!$D$25</f>
        <v>0</v>
      </c>
      <c r="O96" s="27">
        <f>'Cena na poramnuvanje'!O96*'Sreden kurs'!$D$25</f>
        <v>0</v>
      </c>
      <c r="P96" s="27">
        <f>'Cena na poramnuvanje'!P96*'Sreden kurs'!$D$25</f>
        <v>0</v>
      </c>
      <c r="Q96" s="27">
        <f>'Cena na poramnuvanje'!Q96*'Sreden kurs'!$D$25</f>
        <v>0</v>
      </c>
      <c r="R96" s="27">
        <f>'Cena na poramnuvanje'!R96*'Sreden kurs'!$D$25</f>
        <v>0</v>
      </c>
      <c r="S96" s="27">
        <f>'Cena na poramnuvanje'!S96*'Sreden kurs'!$D$25</f>
        <v>0</v>
      </c>
      <c r="T96" s="27">
        <f>'Cena na poramnuvanje'!T96*'Sreden kurs'!$D$25</f>
        <v>0</v>
      </c>
      <c r="U96" s="27">
        <f>'Cena na poramnuvanje'!U96*'Sreden kurs'!$D$25</f>
        <v>0</v>
      </c>
      <c r="V96" s="27">
        <f>'Cena na poramnuvanje'!V96*'Sreden kurs'!$D$25</f>
        <v>0</v>
      </c>
      <c r="W96" s="27">
        <f>'Cena na poramnuvanje'!W96*'Sreden kurs'!$D$25</f>
        <v>0</v>
      </c>
      <c r="X96" s="27">
        <f>'Cena na poramnuvanje'!X96*'Sreden kurs'!$D$25</f>
        <v>0</v>
      </c>
      <c r="Y96" s="27">
        <f>'Cena na poramnuvanje'!Y96*'Sreden kurs'!$D$25</f>
        <v>0</v>
      </c>
      <c r="Z96" s="27">
        <f>'Cena na poramnuvanje'!Z96*'Sreden kurs'!$D$25</f>
        <v>0</v>
      </c>
      <c r="AA96" s="28">
        <f>'Cena na poramnuvanje'!AA96*'Sreden kurs'!$D$25</f>
        <v>0</v>
      </c>
    </row>
    <row r="97" spans="2:27" x14ac:dyDescent="0.25">
      <c r="B97" s="66"/>
      <c r="C97" s="6" t="s">
        <v>27</v>
      </c>
      <c r="D97" s="27">
        <f>'Cena na poramnuvanje'!D97*'Sreden kurs'!$D$25</f>
        <v>0</v>
      </c>
      <c r="E97" s="27">
        <f>'Cena na poramnuvanje'!E97*'Sreden kurs'!$D$25</f>
        <v>0</v>
      </c>
      <c r="F97" s="27">
        <f>'Cena na poramnuvanje'!F97*'Sreden kurs'!$D$25</f>
        <v>0</v>
      </c>
      <c r="G97" s="27">
        <f>'Cena na poramnuvanje'!G97*'Sreden kurs'!$D$25</f>
        <v>0</v>
      </c>
      <c r="H97" s="27">
        <f>'Cena na poramnuvanje'!H97*'Sreden kurs'!$D$25</f>
        <v>0</v>
      </c>
      <c r="I97" s="27">
        <f>'Cena na poramnuvanje'!I97*'Sreden kurs'!$D$25</f>
        <v>0</v>
      </c>
      <c r="J97" s="27">
        <f>'Cena na poramnuvanje'!J97*'Sreden kurs'!$D$25</f>
        <v>0</v>
      </c>
      <c r="K97" s="27">
        <f>'Cena na poramnuvanje'!K97*'Sreden kurs'!$D$25</f>
        <v>0</v>
      </c>
      <c r="L97" s="27">
        <f>'Cena na poramnuvanje'!L97*'Sreden kurs'!$D$25</f>
        <v>3883.391775000001</v>
      </c>
      <c r="M97" s="27">
        <f>'Cena na poramnuvanje'!M97*'Sreden kurs'!$D$25</f>
        <v>4281.8739326458972</v>
      </c>
      <c r="N97" s="27">
        <f>'Cena na poramnuvanje'!N97*'Sreden kurs'!$D$25</f>
        <v>3989.8664848314611</v>
      </c>
      <c r="O97" s="27">
        <f>'Cena na poramnuvanje'!O97*'Sreden kurs'!$D$25</f>
        <v>4976.9802846463026</v>
      </c>
      <c r="P97" s="27">
        <f>'Cena na poramnuvanje'!P97*'Sreden kurs'!$D$25</f>
        <v>4022.8224749999999</v>
      </c>
      <c r="Q97" s="27">
        <f>'Cena na poramnuvanje'!Q97*'Sreden kurs'!$D$25</f>
        <v>3942.6189749999999</v>
      </c>
      <c r="R97" s="27">
        <f>'Cena na poramnuvanje'!R97*'Sreden kurs'!$D$25</f>
        <v>3937.0664250000004</v>
      </c>
      <c r="S97" s="27">
        <f>'Cena na poramnuvanje'!S97*'Sreden kurs'!$D$25</f>
        <v>4307.3237292452832</v>
      </c>
      <c r="T97" s="27">
        <f>'Cena na poramnuvanje'!T97*'Sreden kurs'!$D$25</f>
        <v>7280.6269499999999</v>
      </c>
      <c r="U97" s="27">
        <f>'Cena na poramnuvanje'!U97*'Sreden kurs'!$D$25</f>
        <v>0</v>
      </c>
      <c r="V97" s="27">
        <f>'Cena na poramnuvanje'!V97*'Sreden kurs'!$D$25</f>
        <v>4537.9757250000002</v>
      </c>
      <c r="W97" s="27">
        <f>'Cena na poramnuvanje'!W97*'Sreden kurs'!$D$25</f>
        <v>5869.4590185277912</v>
      </c>
      <c r="X97" s="27">
        <f>'Cena na poramnuvanje'!X97*'Sreden kurs'!$D$25</f>
        <v>5183.3054250000005</v>
      </c>
      <c r="Y97" s="27">
        <f>'Cena na poramnuvanje'!Y97*'Sreden kurs'!$D$25</f>
        <v>5527.8445611416792</v>
      </c>
      <c r="Z97" s="27">
        <f>'Cena na poramnuvanje'!Z97*'Sreden kurs'!$D$25</f>
        <v>3922.2938999999997</v>
      </c>
      <c r="AA97" s="28">
        <f>'Cena na poramnuvanje'!AA97*'Sreden kurs'!$D$25</f>
        <v>3510.8809941176469</v>
      </c>
    </row>
    <row r="98" spans="2:27" x14ac:dyDescent="0.25">
      <c r="B98" s="66"/>
      <c r="C98" s="6" t="s">
        <v>28</v>
      </c>
      <c r="D98" s="27">
        <f>'Cena na poramnuvanje'!D98*'Sreden kurs'!$D$25</f>
        <v>0</v>
      </c>
      <c r="E98" s="27">
        <f>'Cena na poramnuvanje'!E98*'Sreden kurs'!$D$25</f>
        <v>4719.6675000000005</v>
      </c>
      <c r="F98" s="27">
        <f>'Cena na poramnuvanje'!F98*'Sreden kurs'!$D$25</f>
        <v>4189.0905000000002</v>
      </c>
      <c r="G98" s="27">
        <f>'Cena na poramnuvanje'!G98*'Sreden kurs'!$D$25</f>
        <v>3791.7746999999999</v>
      </c>
      <c r="H98" s="27">
        <f>'Cena na poramnuvanje'!H98*'Sreden kurs'!$D$25</f>
        <v>4216.2363000000005</v>
      </c>
      <c r="I98" s="27">
        <f>'Cena na poramnuvanje'!I98*'Sreden kurs'!$D$25</f>
        <v>4810.9760999999999</v>
      </c>
      <c r="J98" s="27">
        <f>'Cena na poramnuvanje'!J98*'Sreden kurs'!$D$25</f>
        <v>5827.7096999999994</v>
      </c>
      <c r="K98" s="27">
        <f>'Cena na poramnuvanje'!K98*'Sreden kurs'!$D$25</f>
        <v>6695.1413999999995</v>
      </c>
      <c r="L98" s="27">
        <f>'Cena na poramnuvanje'!L98*'Sreden kurs'!$D$25</f>
        <v>0</v>
      </c>
      <c r="M98" s="27">
        <f>'Cena na poramnuvanje'!M98*'Sreden kurs'!$D$25</f>
        <v>0</v>
      </c>
      <c r="N98" s="27">
        <f>'Cena na poramnuvanje'!N98*'Sreden kurs'!$D$25</f>
        <v>0</v>
      </c>
      <c r="O98" s="27">
        <f>'Cena na poramnuvanje'!O98*'Sreden kurs'!$D$25</f>
        <v>0</v>
      </c>
      <c r="P98" s="27">
        <f>'Cena na poramnuvanje'!P98*'Sreden kurs'!$D$25</f>
        <v>0</v>
      </c>
      <c r="Q98" s="27">
        <f>'Cena na poramnuvanje'!Q98*'Sreden kurs'!$D$25</f>
        <v>0</v>
      </c>
      <c r="R98" s="27">
        <f>'Cena na poramnuvanje'!R98*'Sreden kurs'!$D$25</f>
        <v>0</v>
      </c>
      <c r="S98" s="27">
        <f>'Cena na poramnuvanje'!S98*'Sreden kurs'!$D$25</f>
        <v>0</v>
      </c>
      <c r="T98" s="27">
        <f>'Cena na poramnuvanje'!T98*'Sreden kurs'!$D$25</f>
        <v>0</v>
      </c>
      <c r="U98" s="27">
        <f>'Cena na poramnuvanje'!U98*'Sreden kurs'!$D$25</f>
        <v>7218.9319500000001</v>
      </c>
      <c r="V98" s="27">
        <f>'Cena na poramnuvanje'!V98*'Sreden kurs'!$D$25</f>
        <v>0</v>
      </c>
      <c r="W98" s="27">
        <f>'Cena na poramnuvanje'!W98*'Sreden kurs'!$D$25</f>
        <v>0</v>
      </c>
      <c r="X98" s="27">
        <f>'Cena na poramnuvanje'!X98*'Sreden kurs'!$D$25</f>
        <v>0</v>
      </c>
      <c r="Y98" s="27">
        <f>'Cena na poramnuvanje'!Y98*'Sreden kurs'!$D$25</f>
        <v>0</v>
      </c>
      <c r="Z98" s="27">
        <f>'Cena na poramnuvanje'!Z98*'Sreden kurs'!$D$25</f>
        <v>0</v>
      </c>
      <c r="AA98" s="28">
        <f>'Cena na poramnuvanje'!AA98*'Sreden kurs'!$D$25</f>
        <v>0</v>
      </c>
    </row>
    <row r="99" spans="2:27" ht="15.75" thickBot="1" x14ac:dyDescent="0.3">
      <c r="B99" s="67"/>
      <c r="C99" s="9" t="s">
        <v>29</v>
      </c>
      <c r="D99" s="29">
        <f>'Cena na poramnuvanje'!D99*'Sreden kurs'!$D$25</f>
        <v>0</v>
      </c>
      <c r="E99" s="29">
        <f>'Cena na poramnuvanje'!E99*'Sreden kurs'!$D$25</f>
        <v>14159.002500000001</v>
      </c>
      <c r="F99" s="29">
        <f>'Cena na poramnuvanje'!F99*'Sreden kurs'!$D$25</f>
        <v>12567.271499999999</v>
      </c>
      <c r="G99" s="29">
        <f>'Cena na poramnuvanje'!G99*'Sreden kurs'!$D$25</f>
        <v>11375.3241</v>
      </c>
      <c r="H99" s="29">
        <f>'Cena na poramnuvanje'!H99*'Sreden kurs'!$D$25</f>
        <v>12648.708900000001</v>
      </c>
      <c r="I99" s="29">
        <f>'Cena na poramnuvanje'!I99*'Sreden kurs'!$D$25</f>
        <v>14432.31135</v>
      </c>
      <c r="J99" s="29">
        <f>'Cena na poramnuvanje'!J99*'Sreden kurs'!$D$25</f>
        <v>17482.512149999999</v>
      </c>
      <c r="K99" s="29">
        <f>'Cena na poramnuvanje'!K99*'Sreden kurs'!$D$25</f>
        <v>20085.424200000001</v>
      </c>
      <c r="L99" s="29">
        <f>'Cena na poramnuvanje'!L99*'Sreden kurs'!$D$25</f>
        <v>0</v>
      </c>
      <c r="M99" s="29">
        <f>'Cena na poramnuvanje'!M99*'Sreden kurs'!$D$25</f>
        <v>0</v>
      </c>
      <c r="N99" s="29">
        <f>'Cena na poramnuvanje'!N99*'Sreden kurs'!$D$25</f>
        <v>0</v>
      </c>
      <c r="O99" s="29">
        <f>'Cena na poramnuvanje'!O99*'Sreden kurs'!$D$25</f>
        <v>0</v>
      </c>
      <c r="P99" s="29">
        <f>'Cena na poramnuvanje'!P99*'Sreden kurs'!$D$25</f>
        <v>0</v>
      </c>
      <c r="Q99" s="29">
        <f>'Cena na poramnuvanje'!Q99*'Sreden kurs'!$D$25</f>
        <v>0</v>
      </c>
      <c r="R99" s="29">
        <f>'Cena na poramnuvanje'!R99*'Sreden kurs'!$D$25</f>
        <v>0</v>
      </c>
      <c r="S99" s="29">
        <f>'Cena na poramnuvanje'!S99*'Sreden kurs'!$D$25</f>
        <v>0</v>
      </c>
      <c r="T99" s="29">
        <f>'Cena na poramnuvanje'!T99*'Sreden kurs'!$D$25</f>
        <v>0</v>
      </c>
      <c r="U99" s="29">
        <f>'Cena na poramnuvanje'!U99*'Sreden kurs'!$D$25</f>
        <v>21656.178899999999</v>
      </c>
      <c r="V99" s="29">
        <f>'Cena na poramnuvanje'!V99*'Sreden kurs'!$D$25</f>
        <v>0</v>
      </c>
      <c r="W99" s="29">
        <f>'Cena na poramnuvanje'!W99*'Sreden kurs'!$D$25</f>
        <v>0</v>
      </c>
      <c r="X99" s="29">
        <f>'Cena na poramnuvanje'!X99*'Sreden kurs'!$D$25</f>
        <v>0</v>
      </c>
      <c r="Y99" s="29">
        <f>'Cena na poramnuvanje'!Y99*'Sreden kurs'!$D$25</f>
        <v>0</v>
      </c>
      <c r="Z99" s="29">
        <f>'Cena na poramnuvanje'!Z99*'Sreden kurs'!$D$25</f>
        <v>0</v>
      </c>
      <c r="AA99" s="30">
        <f>'Cena na poramnuvanje'!AA99*'Sreden kurs'!$D$25</f>
        <v>0</v>
      </c>
    </row>
    <row r="100" spans="2:27" ht="15.75" thickTop="1" x14ac:dyDescent="0.25">
      <c r="B100" s="65" t="str">
        <f>'Cena na poramnuvanje'!B100:B103</f>
        <v>25.05.2022</v>
      </c>
      <c r="C100" s="6" t="s">
        <v>26</v>
      </c>
      <c r="D100" s="27">
        <f>'Cena na poramnuvanje'!D100*'Sreden kurs'!$D$26</f>
        <v>0</v>
      </c>
      <c r="E100" s="27">
        <f>'Cena na poramnuvanje'!E100*'Sreden kurs'!$D$26</f>
        <v>0</v>
      </c>
      <c r="F100" s="27">
        <f>'Cena na poramnuvanje'!F100*'Sreden kurs'!$D$26</f>
        <v>0</v>
      </c>
      <c r="G100" s="27">
        <f>'Cena na poramnuvanje'!G100*'Sreden kurs'!$D$26</f>
        <v>0</v>
      </c>
      <c r="H100" s="27">
        <f>'Cena na poramnuvanje'!H100*'Sreden kurs'!$D$26</f>
        <v>0</v>
      </c>
      <c r="I100" s="27">
        <f>'Cena na poramnuvanje'!I100*'Sreden kurs'!$D$26</f>
        <v>0</v>
      </c>
      <c r="J100" s="27">
        <f>'Cena na poramnuvanje'!J100*'Sreden kurs'!$D$26</f>
        <v>0</v>
      </c>
      <c r="K100" s="27">
        <f>'Cena na poramnuvanje'!K100*'Sreden kurs'!$D$26</f>
        <v>0</v>
      </c>
      <c r="L100" s="27">
        <f>'Cena na poramnuvanje'!L100*'Sreden kurs'!$D$26</f>
        <v>0</v>
      </c>
      <c r="M100" s="27">
        <f>'Cena na poramnuvanje'!M100*'Sreden kurs'!$D$26</f>
        <v>16779.189150000002</v>
      </c>
      <c r="N100" s="27">
        <f>'Cena na poramnuvanje'!N100*'Sreden kurs'!$D$26</f>
        <v>15257.636435064933</v>
      </c>
      <c r="O100" s="27">
        <f>'Cena na poramnuvanje'!O100*'Sreden kurs'!$D$26</f>
        <v>16531.519304161713</v>
      </c>
      <c r="P100" s="27">
        <f>'Cena na poramnuvanje'!P100*'Sreden kurs'!$D$26</f>
        <v>16699.392336835892</v>
      </c>
      <c r="Q100" s="27">
        <f>'Cena na poramnuvanje'!Q100*'Sreden kurs'!$D$26</f>
        <v>14491.996420040081</v>
      </c>
      <c r="R100" s="27">
        <f>'Cena na poramnuvanje'!R100*'Sreden kurs'!$D$26</f>
        <v>14715.491400000001</v>
      </c>
      <c r="S100" s="27">
        <f>'Cena na poramnuvanje'!S100*'Sreden kurs'!$D$26</f>
        <v>16085.120400000002</v>
      </c>
      <c r="T100" s="27">
        <f>'Cena na poramnuvanje'!T100*'Sreden kurs'!$D$26</f>
        <v>20116.888650000001</v>
      </c>
      <c r="U100" s="27">
        <f>'Cena na poramnuvanje'!U100*'Sreden kurs'!$D$26</f>
        <v>16848.82123969957</v>
      </c>
      <c r="V100" s="27">
        <f>'Cena na poramnuvanje'!V100*'Sreden kurs'!$D$26</f>
        <v>15821.0658</v>
      </c>
      <c r="W100" s="27">
        <f>'Cena na poramnuvanje'!W100*'Sreden kurs'!$D$26</f>
        <v>0</v>
      </c>
      <c r="X100" s="27">
        <f>'Cena na poramnuvanje'!X100*'Sreden kurs'!$D$26</f>
        <v>0</v>
      </c>
      <c r="Y100" s="27">
        <f>'Cena na poramnuvanje'!Y100*'Sreden kurs'!$D$26</f>
        <v>0</v>
      </c>
      <c r="Z100" s="27">
        <f>'Cena na poramnuvanje'!Z100*'Sreden kurs'!$D$26</f>
        <v>0</v>
      </c>
      <c r="AA100" s="28">
        <f>'Cena na poramnuvanje'!AA100*'Sreden kurs'!$D$26</f>
        <v>0</v>
      </c>
    </row>
    <row r="101" spans="2:27" x14ac:dyDescent="0.25">
      <c r="B101" s="66"/>
      <c r="C101" s="6" t="s">
        <v>27</v>
      </c>
      <c r="D101" s="27">
        <f>'Cena na poramnuvanje'!D101*'Sreden kurs'!$D$26</f>
        <v>3530.1878999999999</v>
      </c>
      <c r="E101" s="27">
        <f>'Cena na poramnuvanje'!E101*'Sreden kurs'!$D$26</f>
        <v>0</v>
      </c>
      <c r="F101" s="27">
        <f>'Cena na poramnuvanje'!F101*'Sreden kurs'!$D$26</f>
        <v>0</v>
      </c>
      <c r="G101" s="27">
        <f>'Cena na poramnuvanje'!G101*'Sreden kurs'!$D$26</f>
        <v>0</v>
      </c>
      <c r="H101" s="27">
        <f>'Cena na poramnuvanje'!H101*'Sreden kurs'!$D$26</f>
        <v>0</v>
      </c>
      <c r="I101" s="27">
        <f>'Cena na poramnuvanje'!I101*'Sreden kurs'!$D$26</f>
        <v>0</v>
      </c>
      <c r="J101" s="27">
        <f>'Cena na poramnuvanje'!J101*'Sreden kurs'!$D$26</f>
        <v>0</v>
      </c>
      <c r="K101" s="27">
        <f>'Cena na poramnuvanje'!K101*'Sreden kurs'!$D$26</f>
        <v>0</v>
      </c>
      <c r="L101" s="27">
        <f>'Cena na poramnuvanje'!L101*'Sreden kurs'!$D$26</f>
        <v>0</v>
      </c>
      <c r="M101" s="27">
        <f>'Cena na poramnuvanje'!M101*'Sreden kurs'!$D$26</f>
        <v>0</v>
      </c>
      <c r="N101" s="27">
        <f>'Cena na poramnuvanje'!N101*'Sreden kurs'!$D$26</f>
        <v>0</v>
      </c>
      <c r="O101" s="27">
        <f>'Cena na poramnuvanje'!O101*'Sreden kurs'!$D$26</f>
        <v>0</v>
      </c>
      <c r="P101" s="27">
        <f>'Cena na poramnuvanje'!P101*'Sreden kurs'!$D$26</f>
        <v>0</v>
      </c>
      <c r="Q101" s="27">
        <f>'Cena na poramnuvanje'!Q101*'Sreden kurs'!$D$26</f>
        <v>0</v>
      </c>
      <c r="R101" s="27">
        <f>'Cena na poramnuvanje'!R101*'Sreden kurs'!$D$26</f>
        <v>0</v>
      </c>
      <c r="S101" s="27">
        <f>'Cena na poramnuvanje'!S101*'Sreden kurs'!$D$26</f>
        <v>0</v>
      </c>
      <c r="T101" s="27">
        <f>'Cena na poramnuvanje'!T101*'Sreden kurs'!$D$26</f>
        <v>0</v>
      </c>
      <c r="U101" s="27">
        <f>'Cena na poramnuvanje'!U101*'Sreden kurs'!$D$26</f>
        <v>0</v>
      </c>
      <c r="V101" s="27">
        <f>'Cena na poramnuvanje'!V101*'Sreden kurs'!$D$26</f>
        <v>0</v>
      </c>
      <c r="W101" s="27">
        <f>'Cena na poramnuvanje'!W101*'Sreden kurs'!$D$26</f>
        <v>4386.2538169014088</v>
      </c>
      <c r="X101" s="27">
        <f>'Cena na poramnuvanje'!X101*'Sreden kurs'!$D$26</f>
        <v>5249.3160800970873</v>
      </c>
      <c r="Y101" s="27">
        <f>'Cena na poramnuvanje'!Y101*'Sreden kurs'!$D$26</f>
        <v>5131.8684731990697</v>
      </c>
      <c r="Z101" s="27">
        <f>'Cena na poramnuvanje'!Z101*'Sreden kurs'!$D$26</f>
        <v>5983.7980499999994</v>
      </c>
      <c r="AA101" s="28">
        <f>'Cena na poramnuvanje'!AA101*'Sreden kurs'!$D$26</f>
        <v>5125.6206000000002</v>
      </c>
    </row>
    <row r="102" spans="2:27" x14ac:dyDescent="0.25">
      <c r="B102" s="66"/>
      <c r="C102" s="6" t="s">
        <v>28</v>
      </c>
      <c r="D102" s="27">
        <f>'Cena na poramnuvanje'!D102*'Sreden kurs'!$D$26</f>
        <v>0</v>
      </c>
      <c r="E102" s="27">
        <f>'Cena na poramnuvanje'!E102*'Sreden kurs'!$D$26</f>
        <v>5554.40085</v>
      </c>
      <c r="F102" s="27">
        <f>'Cena na poramnuvanje'!F102*'Sreden kurs'!$D$26</f>
        <v>5260.1157000000003</v>
      </c>
      <c r="G102" s="27">
        <f>'Cena na poramnuvanje'!G102*'Sreden kurs'!$D$26</f>
        <v>5179.9121999999998</v>
      </c>
      <c r="H102" s="27">
        <f>'Cena na poramnuvanje'!H102*'Sreden kurs'!$D$26</f>
        <v>5240.9902499999998</v>
      </c>
      <c r="I102" s="27">
        <f>'Cena na poramnuvanje'!I102*'Sreden kurs'!$D$26</f>
        <v>5495.1736499999997</v>
      </c>
      <c r="J102" s="27">
        <f>'Cena na poramnuvanje'!J102*'Sreden kurs'!$D$26</f>
        <v>6512.5241999999998</v>
      </c>
      <c r="K102" s="27">
        <f>'Cena na poramnuvanje'!K102*'Sreden kurs'!$D$26</f>
        <v>7094.9250000000002</v>
      </c>
      <c r="L102" s="27">
        <f>'Cena na poramnuvanje'!L102*'Sreden kurs'!$D$26</f>
        <v>7029.5282999999999</v>
      </c>
      <c r="M102" s="27">
        <f>'Cena na poramnuvanje'!M102*'Sreden kurs'!$D$26</f>
        <v>0</v>
      </c>
      <c r="N102" s="27">
        <f>'Cena na poramnuvanje'!N102*'Sreden kurs'!$D$26</f>
        <v>0</v>
      </c>
      <c r="O102" s="27">
        <f>'Cena na poramnuvanje'!O102*'Sreden kurs'!$D$26</f>
        <v>0</v>
      </c>
      <c r="P102" s="27">
        <f>'Cena na poramnuvanje'!P102*'Sreden kurs'!$D$26</f>
        <v>0</v>
      </c>
      <c r="Q102" s="27">
        <f>'Cena na poramnuvanje'!Q102*'Sreden kurs'!$D$26</f>
        <v>0</v>
      </c>
      <c r="R102" s="27">
        <f>'Cena na poramnuvanje'!R102*'Sreden kurs'!$D$26</f>
        <v>0</v>
      </c>
      <c r="S102" s="27">
        <f>'Cena na poramnuvanje'!S102*'Sreden kurs'!$D$26</f>
        <v>0</v>
      </c>
      <c r="T102" s="27">
        <f>'Cena na poramnuvanje'!T102*'Sreden kurs'!$D$26</f>
        <v>0</v>
      </c>
      <c r="U102" s="27">
        <f>'Cena na poramnuvanje'!U102*'Sreden kurs'!$D$26</f>
        <v>0</v>
      </c>
      <c r="V102" s="27">
        <f>'Cena na poramnuvanje'!V102*'Sreden kurs'!$D$26</f>
        <v>0</v>
      </c>
      <c r="W102" s="27">
        <f>'Cena na poramnuvanje'!W102*'Sreden kurs'!$D$26</f>
        <v>0</v>
      </c>
      <c r="X102" s="27">
        <f>'Cena na poramnuvanje'!X102*'Sreden kurs'!$D$26</f>
        <v>0</v>
      </c>
      <c r="Y102" s="27">
        <f>'Cena na poramnuvanje'!Y102*'Sreden kurs'!$D$26</f>
        <v>0</v>
      </c>
      <c r="Z102" s="27">
        <f>'Cena na poramnuvanje'!Z102*'Sreden kurs'!$D$26</f>
        <v>0</v>
      </c>
      <c r="AA102" s="28">
        <f>'Cena na poramnuvanje'!AA102*'Sreden kurs'!$D$26</f>
        <v>0</v>
      </c>
    </row>
    <row r="103" spans="2:27" ht="15.75" customHeight="1" thickBot="1" x14ac:dyDescent="0.3">
      <c r="B103" s="67"/>
      <c r="C103" s="9" t="s">
        <v>29</v>
      </c>
      <c r="D103" s="29">
        <f>'Cena na poramnuvanje'!D103*'Sreden kurs'!$D$26</f>
        <v>0</v>
      </c>
      <c r="E103" s="29">
        <f>'Cena na poramnuvanje'!E103*'Sreden kurs'!$D$26</f>
        <v>16663.202549999998</v>
      </c>
      <c r="F103" s="29">
        <f>'Cena na poramnuvanje'!F103*'Sreden kurs'!$D$26</f>
        <v>15779.730150000001</v>
      </c>
      <c r="G103" s="29">
        <f>'Cena na poramnuvanje'!G103*'Sreden kurs'!$D$26</f>
        <v>15539.7366</v>
      </c>
      <c r="H103" s="29">
        <f>'Cena na poramnuvanje'!H103*'Sreden kurs'!$D$26</f>
        <v>15722.97075</v>
      </c>
      <c r="I103" s="29">
        <f>'Cena na poramnuvanje'!I103*'Sreden kurs'!$D$26</f>
        <v>16485.520949999998</v>
      </c>
      <c r="J103" s="29">
        <f>'Cena na poramnuvanje'!J103*'Sreden kurs'!$D$26</f>
        <v>19536.95565</v>
      </c>
      <c r="K103" s="29">
        <f>'Cena na poramnuvanje'!K103*'Sreden kurs'!$D$26</f>
        <v>21284.775000000001</v>
      </c>
      <c r="L103" s="29">
        <f>'Cena na poramnuvanje'!L103*'Sreden kurs'!$D$26</f>
        <v>21088.584899999998</v>
      </c>
      <c r="M103" s="29">
        <f>'Cena na poramnuvanje'!M103*'Sreden kurs'!$D$26</f>
        <v>0</v>
      </c>
      <c r="N103" s="29">
        <f>'Cena na poramnuvanje'!N103*'Sreden kurs'!$D$26</f>
        <v>0</v>
      </c>
      <c r="O103" s="29">
        <f>'Cena na poramnuvanje'!O103*'Sreden kurs'!$D$26</f>
        <v>0</v>
      </c>
      <c r="P103" s="29">
        <f>'Cena na poramnuvanje'!P103*'Sreden kurs'!$D$26</f>
        <v>0</v>
      </c>
      <c r="Q103" s="29">
        <f>'Cena na poramnuvanje'!Q103*'Sreden kurs'!$D$26</f>
        <v>0</v>
      </c>
      <c r="R103" s="29">
        <f>'Cena na poramnuvanje'!R103*'Sreden kurs'!$D$26</f>
        <v>0</v>
      </c>
      <c r="S103" s="29">
        <f>'Cena na poramnuvanje'!S103*'Sreden kurs'!$D$26</f>
        <v>0</v>
      </c>
      <c r="T103" s="29">
        <f>'Cena na poramnuvanje'!T103*'Sreden kurs'!$D$26</f>
        <v>0</v>
      </c>
      <c r="U103" s="29">
        <f>'Cena na poramnuvanje'!U103*'Sreden kurs'!$D$26</f>
        <v>0</v>
      </c>
      <c r="V103" s="29">
        <f>'Cena na poramnuvanje'!V103*'Sreden kurs'!$D$26</f>
        <v>0</v>
      </c>
      <c r="W103" s="29">
        <f>'Cena na poramnuvanje'!W103*'Sreden kurs'!$D$26</f>
        <v>0</v>
      </c>
      <c r="X103" s="29">
        <f>'Cena na poramnuvanje'!X103*'Sreden kurs'!$D$26</f>
        <v>0</v>
      </c>
      <c r="Y103" s="29">
        <f>'Cena na poramnuvanje'!Y103*'Sreden kurs'!$D$26</f>
        <v>0</v>
      </c>
      <c r="Z103" s="29">
        <f>'Cena na poramnuvanje'!Z103*'Sreden kurs'!$D$26</f>
        <v>0</v>
      </c>
      <c r="AA103" s="30">
        <f>'Cena na poramnuvanje'!AA103*'Sreden kurs'!$D$26</f>
        <v>0</v>
      </c>
    </row>
    <row r="104" spans="2:27" ht="15.75" thickTop="1" x14ac:dyDescent="0.25">
      <c r="B104" s="65" t="str">
        <f>'Cena na poramnuvanje'!B104:B107</f>
        <v>26.05.2022</v>
      </c>
      <c r="C104" s="6" t="s">
        <v>26</v>
      </c>
      <c r="D104" s="27">
        <f>'Cena na poramnuvanje'!D104*'Sreden kurs'!$D$27</f>
        <v>0</v>
      </c>
      <c r="E104" s="27">
        <f>'Cena na poramnuvanje'!E104*'Sreden kurs'!$D$27</f>
        <v>0</v>
      </c>
      <c r="F104" s="27">
        <f>'Cena na poramnuvanje'!F104*'Sreden kurs'!$D$27</f>
        <v>0</v>
      </c>
      <c r="G104" s="27">
        <f>'Cena na poramnuvanje'!G104*'Sreden kurs'!$D$27</f>
        <v>0</v>
      </c>
      <c r="H104" s="27">
        <f>'Cena na poramnuvanje'!H104*'Sreden kurs'!$D$27</f>
        <v>0</v>
      </c>
      <c r="I104" s="27">
        <f>'Cena na poramnuvanje'!I104*'Sreden kurs'!$D$27</f>
        <v>0</v>
      </c>
      <c r="J104" s="27">
        <f>'Cena na poramnuvanje'!J104*'Sreden kurs'!$D$27</f>
        <v>0</v>
      </c>
      <c r="K104" s="27">
        <f>'Cena na poramnuvanje'!K104*'Sreden kurs'!$D$27</f>
        <v>0</v>
      </c>
      <c r="L104" s="27">
        <f>'Cena na poramnuvanje'!L104*'Sreden kurs'!$D$27</f>
        <v>0</v>
      </c>
      <c r="M104" s="27">
        <f>'Cena na poramnuvanje'!M104*'Sreden kurs'!$D$27</f>
        <v>15141.80385</v>
      </c>
      <c r="N104" s="27">
        <f>'Cena na poramnuvanje'!N104*'Sreden kurs'!$D$27</f>
        <v>13373.62515</v>
      </c>
      <c r="O104" s="27">
        <f>'Cena na poramnuvanje'!O104*'Sreden kurs'!$D$27</f>
        <v>16828.781462467865</v>
      </c>
      <c r="P104" s="27">
        <f>'Cena na poramnuvanje'!P104*'Sreden kurs'!$D$27</f>
        <v>17283.7997709097</v>
      </c>
      <c r="Q104" s="27">
        <f>'Cena na poramnuvanje'!Q104*'Sreden kurs'!$D$27</f>
        <v>17516.461657342661</v>
      </c>
      <c r="R104" s="27">
        <f>'Cena na poramnuvanje'!R104*'Sreden kurs'!$D$27</f>
        <v>17008.169876562304</v>
      </c>
      <c r="S104" s="27">
        <f>'Cena na poramnuvanje'!S104*'Sreden kurs'!$D$27</f>
        <v>18481.410286363636</v>
      </c>
      <c r="T104" s="27">
        <f>'Cena na poramnuvanje'!T104*'Sreden kurs'!$D$27</f>
        <v>20181.440771409525</v>
      </c>
      <c r="U104" s="27">
        <f>'Cena na poramnuvanje'!U104*'Sreden kurs'!$D$27</f>
        <v>21000.740660255029</v>
      </c>
      <c r="V104" s="27">
        <f>'Cena na poramnuvanje'!V104*'Sreden kurs'!$D$27</f>
        <v>21079.490600000001</v>
      </c>
      <c r="W104" s="27">
        <f>'Cena na poramnuvanje'!W104*'Sreden kurs'!$D$27</f>
        <v>0</v>
      </c>
      <c r="X104" s="27">
        <f>'Cena na poramnuvanje'!X104*'Sreden kurs'!$D$27</f>
        <v>0</v>
      </c>
      <c r="Y104" s="27">
        <f>'Cena na poramnuvanje'!Y104*'Sreden kurs'!$D$27</f>
        <v>24721.1865</v>
      </c>
      <c r="Z104" s="27">
        <f>'Cena na poramnuvanje'!Z104*'Sreden kurs'!$D$27</f>
        <v>0</v>
      </c>
      <c r="AA104" s="28">
        <f>'Cena na poramnuvanje'!AA104*'Sreden kurs'!$D$27</f>
        <v>0</v>
      </c>
    </row>
    <row r="105" spans="2:27" x14ac:dyDescent="0.25">
      <c r="B105" s="66"/>
      <c r="C105" s="6" t="s">
        <v>27</v>
      </c>
      <c r="D105" s="27">
        <f>'Cena na poramnuvanje'!D105*'Sreden kurs'!$D$27</f>
        <v>2547.7494617647058</v>
      </c>
      <c r="E105" s="27">
        <f>'Cena na poramnuvanje'!E105*'Sreden kurs'!$D$27</f>
        <v>0</v>
      </c>
      <c r="F105" s="27">
        <f>'Cena na poramnuvanje'!F105*'Sreden kurs'!$D$27</f>
        <v>0</v>
      </c>
      <c r="G105" s="27">
        <f>'Cena na poramnuvanje'!G105*'Sreden kurs'!$D$27</f>
        <v>0</v>
      </c>
      <c r="H105" s="27">
        <f>'Cena na poramnuvanje'!H105*'Sreden kurs'!$D$27</f>
        <v>0</v>
      </c>
      <c r="I105" s="27">
        <f>'Cena na poramnuvanje'!I105*'Sreden kurs'!$D$27</f>
        <v>0</v>
      </c>
      <c r="J105" s="27">
        <f>'Cena na poramnuvanje'!J105*'Sreden kurs'!$D$27</f>
        <v>0</v>
      </c>
      <c r="K105" s="27">
        <f>'Cena na poramnuvanje'!K105*'Sreden kurs'!$D$27</f>
        <v>0</v>
      </c>
      <c r="L105" s="27">
        <f>'Cena na poramnuvanje'!L105*'Sreden kurs'!$D$27</f>
        <v>0</v>
      </c>
      <c r="M105" s="27">
        <f>'Cena na poramnuvanje'!M105*'Sreden kurs'!$D$27</f>
        <v>0</v>
      </c>
      <c r="N105" s="27">
        <f>'Cena na poramnuvanje'!N105*'Sreden kurs'!$D$27</f>
        <v>0</v>
      </c>
      <c r="O105" s="27">
        <f>'Cena na poramnuvanje'!O105*'Sreden kurs'!$D$27</f>
        <v>0</v>
      </c>
      <c r="P105" s="27">
        <f>'Cena na poramnuvanje'!P105*'Sreden kurs'!$D$27</f>
        <v>0</v>
      </c>
      <c r="Q105" s="27">
        <f>'Cena na poramnuvanje'!Q105*'Sreden kurs'!$D$27</f>
        <v>0</v>
      </c>
      <c r="R105" s="27">
        <f>'Cena na poramnuvanje'!R105*'Sreden kurs'!$D$27</f>
        <v>0</v>
      </c>
      <c r="S105" s="27">
        <f>'Cena na poramnuvanje'!S105*'Sreden kurs'!$D$27</f>
        <v>0</v>
      </c>
      <c r="T105" s="27">
        <f>'Cena na poramnuvanje'!T105*'Sreden kurs'!$D$27</f>
        <v>0</v>
      </c>
      <c r="U105" s="27">
        <f>'Cena na poramnuvanje'!U105*'Sreden kurs'!$D$27</f>
        <v>0</v>
      </c>
      <c r="V105" s="27">
        <f>'Cena na poramnuvanje'!V105*'Sreden kurs'!$D$27</f>
        <v>0</v>
      </c>
      <c r="W105" s="27">
        <f>'Cena na poramnuvanje'!W105*'Sreden kurs'!$D$27</f>
        <v>7191.9420235776279</v>
      </c>
      <c r="X105" s="27">
        <f>'Cena na poramnuvanje'!X105*'Sreden kurs'!$D$27</f>
        <v>5510.5973999999997</v>
      </c>
      <c r="Y105" s="27">
        <f>'Cena na poramnuvanje'!Y105*'Sreden kurs'!$D$27</f>
        <v>0</v>
      </c>
      <c r="Z105" s="27">
        <f>'Cena na poramnuvanje'!Z105*'Sreden kurs'!$D$27</f>
        <v>7400.9321999999984</v>
      </c>
      <c r="AA105" s="28">
        <f>'Cena na poramnuvanje'!AA105*'Sreden kurs'!$D$27</f>
        <v>4360.1588289473684</v>
      </c>
    </row>
    <row r="106" spans="2:27" x14ac:dyDescent="0.25">
      <c r="B106" s="66"/>
      <c r="C106" s="6" t="s">
        <v>28</v>
      </c>
      <c r="D106" s="27">
        <f>'Cena na poramnuvanje'!D106*'Sreden kurs'!$D$27</f>
        <v>0</v>
      </c>
      <c r="E106" s="27">
        <f>'Cena na poramnuvanje'!E106*'Sreden kurs'!$D$27</f>
        <v>3358.6758</v>
      </c>
      <c r="F106" s="27">
        <f>'Cena na poramnuvanje'!F106*'Sreden kurs'!$D$27</f>
        <v>2933.5972499999998</v>
      </c>
      <c r="G106" s="27">
        <f>'Cena na poramnuvanje'!G106*'Sreden kurs'!$D$27</f>
        <v>2686.2003</v>
      </c>
      <c r="H106" s="27">
        <f>'Cena na poramnuvanje'!H106*'Sreden kurs'!$D$27</f>
        <v>2967.5295000000001</v>
      </c>
      <c r="I106" s="27">
        <f>'Cena na poramnuvanje'!I106*'Sreden kurs'!$D$27</f>
        <v>2960.1261</v>
      </c>
      <c r="J106" s="27">
        <f>'Cena na poramnuvanje'!J106*'Sreden kurs'!$D$27</f>
        <v>4732.0065000000004</v>
      </c>
      <c r="K106" s="27">
        <f>'Cena na poramnuvanje'!K106*'Sreden kurs'!$D$27</f>
        <v>6832.7212499999996</v>
      </c>
      <c r="L106" s="27">
        <f>'Cena na poramnuvanje'!L106*'Sreden kurs'!$D$27</f>
        <v>5914.0826999999999</v>
      </c>
      <c r="M106" s="27">
        <f>'Cena na poramnuvanje'!M106*'Sreden kurs'!$D$27</f>
        <v>0</v>
      </c>
      <c r="N106" s="27">
        <f>'Cena na poramnuvanje'!N106*'Sreden kurs'!$D$27</f>
        <v>0</v>
      </c>
      <c r="O106" s="27">
        <f>'Cena na poramnuvanje'!O106*'Sreden kurs'!$D$27</f>
        <v>0</v>
      </c>
      <c r="P106" s="27">
        <f>'Cena na poramnuvanje'!P106*'Sreden kurs'!$D$27</f>
        <v>0</v>
      </c>
      <c r="Q106" s="27">
        <f>'Cena na poramnuvanje'!Q106*'Sreden kurs'!$D$27</f>
        <v>0</v>
      </c>
      <c r="R106" s="27">
        <f>'Cena na poramnuvanje'!R106*'Sreden kurs'!$D$27</f>
        <v>0</v>
      </c>
      <c r="S106" s="27">
        <f>'Cena na poramnuvanje'!S106*'Sreden kurs'!$D$27</f>
        <v>0</v>
      </c>
      <c r="T106" s="27">
        <f>'Cena na poramnuvanje'!T106*'Sreden kurs'!$D$27</f>
        <v>0</v>
      </c>
      <c r="U106" s="27">
        <f>'Cena na poramnuvanje'!U106*'Sreden kurs'!$D$27</f>
        <v>0</v>
      </c>
      <c r="V106" s="27">
        <f>'Cena na poramnuvanje'!V106*'Sreden kurs'!$D$27</f>
        <v>0</v>
      </c>
      <c r="W106" s="27">
        <f>'Cena na poramnuvanje'!W106*'Sreden kurs'!$D$27</f>
        <v>0</v>
      </c>
      <c r="X106" s="27">
        <f>'Cena na poramnuvanje'!X106*'Sreden kurs'!$D$27</f>
        <v>0</v>
      </c>
      <c r="Y106" s="27">
        <f>'Cena na poramnuvanje'!Y106*'Sreden kurs'!$D$27</f>
        <v>0</v>
      </c>
      <c r="Z106" s="27">
        <f>'Cena na poramnuvanje'!Z106*'Sreden kurs'!$D$27</f>
        <v>0</v>
      </c>
      <c r="AA106" s="28">
        <f>'Cena na poramnuvanje'!AA106*'Sreden kurs'!$D$27</f>
        <v>0</v>
      </c>
    </row>
    <row r="107" spans="2:27" ht="20.25" customHeight="1" thickBot="1" x14ac:dyDescent="0.3">
      <c r="B107" s="67"/>
      <c r="C107" s="9" t="s">
        <v>29</v>
      </c>
      <c r="D107" s="29">
        <f>'Cena na poramnuvanje'!D107*'Sreden kurs'!$D$27</f>
        <v>0</v>
      </c>
      <c r="E107" s="29">
        <f>'Cena na poramnuvanje'!E107*'Sreden kurs'!$D$27</f>
        <v>10076.027399999999</v>
      </c>
      <c r="F107" s="29">
        <f>'Cena na poramnuvanje'!F107*'Sreden kurs'!$D$27</f>
        <v>8800.1747999999989</v>
      </c>
      <c r="G107" s="29">
        <f>'Cena na poramnuvanje'!G107*'Sreden kurs'!$D$27</f>
        <v>8058.6009000000004</v>
      </c>
      <c r="H107" s="29">
        <f>'Cena na poramnuvanje'!H107*'Sreden kurs'!$D$27</f>
        <v>8901.9715500000002</v>
      </c>
      <c r="I107" s="29">
        <f>'Cena na poramnuvanje'!I107*'Sreden kurs'!$D$27</f>
        <v>8879.7613500000007</v>
      </c>
      <c r="J107" s="29">
        <f>'Cena na poramnuvanje'!J107*'Sreden kurs'!$D$27</f>
        <v>14195.402550000001</v>
      </c>
      <c r="K107" s="29">
        <f>'Cena na poramnuvanje'!K107*'Sreden kurs'!$D$27</f>
        <v>20498.16375</v>
      </c>
      <c r="L107" s="29">
        <f>'Cena na poramnuvanje'!L107*'Sreden kurs'!$D$27</f>
        <v>17741.631150000001</v>
      </c>
      <c r="M107" s="29">
        <f>'Cena na poramnuvanje'!M107*'Sreden kurs'!$D$27</f>
        <v>0</v>
      </c>
      <c r="N107" s="29">
        <f>'Cena na poramnuvanje'!N107*'Sreden kurs'!$D$27</f>
        <v>0</v>
      </c>
      <c r="O107" s="29">
        <f>'Cena na poramnuvanje'!O107*'Sreden kurs'!$D$27</f>
        <v>0</v>
      </c>
      <c r="P107" s="29">
        <f>'Cena na poramnuvanje'!P107*'Sreden kurs'!$D$27</f>
        <v>0</v>
      </c>
      <c r="Q107" s="29">
        <f>'Cena na poramnuvanje'!Q107*'Sreden kurs'!$D$27</f>
        <v>0</v>
      </c>
      <c r="R107" s="29">
        <f>'Cena na poramnuvanje'!R107*'Sreden kurs'!$D$27</f>
        <v>0</v>
      </c>
      <c r="S107" s="29">
        <f>'Cena na poramnuvanje'!S107*'Sreden kurs'!$D$27</f>
        <v>0</v>
      </c>
      <c r="T107" s="29">
        <f>'Cena na poramnuvanje'!T107*'Sreden kurs'!$D$27</f>
        <v>0</v>
      </c>
      <c r="U107" s="29">
        <f>'Cena na poramnuvanje'!U107*'Sreden kurs'!$D$27</f>
        <v>0</v>
      </c>
      <c r="V107" s="29">
        <f>'Cena na poramnuvanje'!V107*'Sreden kurs'!$D$27</f>
        <v>0</v>
      </c>
      <c r="W107" s="29">
        <f>'Cena na poramnuvanje'!W107*'Sreden kurs'!$D$27</f>
        <v>0</v>
      </c>
      <c r="X107" s="29">
        <f>'Cena na poramnuvanje'!X107*'Sreden kurs'!$D$27</f>
        <v>0</v>
      </c>
      <c r="Y107" s="29">
        <f>'Cena na poramnuvanje'!Y107*'Sreden kurs'!$D$27</f>
        <v>0</v>
      </c>
      <c r="Z107" s="29">
        <f>'Cena na poramnuvanje'!Z107*'Sreden kurs'!$D$27</f>
        <v>0</v>
      </c>
      <c r="AA107" s="30">
        <f>'Cena na poramnuvanje'!AA107*'Sreden kurs'!$D$27</f>
        <v>0</v>
      </c>
    </row>
    <row r="108" spans="2:27" ht="15.75" thickTop="1" x14ac:dyDescent="0.25">
      <c r="B108" s="65" t="str">
        <f>'Cena na poramnuvanje'!B108:B111</f>
        <v>27.05.2022</v>
      </c>
      <c r="C108" s="6" t="s">
        <v>26</v>
      </c>
      <c r="D108" s="27">
        <f>'Cena na poramnuvanje'!D108*'Sreden kurs'!$D$28</f>
        <v>17085.813300000002</v>
      </c>
      <c r="E108" s="27">
        <f>'Cena na poramnuvanje'!E108*'Sreden kurs'!$D$28</f>
        <v>0</v>
      </c>
      <c r="F108" s="27">
        <f>'Cena na poramnuvanje'!F108*'Sreden kurs'!$D$28</f>
        <v>0</v>
      </c>
      <c r="G108" s="27">
        <f>'Cena na poramnuvanje'!G108*'Sreden kurs'!$D$28</f>
        <v>0</v>
      </c>
      <c r="H108" s="27">
        <f>'Cena na poramnuvanje'!H108*'Sreden kurs'!$D$28</f>
        <v>0</v>
      </c>
      <c r="I108" s="27">
        <f>'Cena na poramnuvanje'!I108*'Sreden kurs'!$D$28</f>
        <v>0</v>
      </c>
      <c r="J108" s="27">
        <f>'Cena na poramnuvanje'!J108*'Sreden kurs'!$D$28</f>
        <v>0</v>
      </c>
      <c r="K108" s="27">
        <f>'Cena na poramnuvanje'!K108*'Sreden kurs'!$D$28</f>
        <v>0</v>
      </c>
      <c r="L108" s="27">
        <f>'Cena na poramnuvanje'!L108*'Sreden kurs'!$D$28</f>
        <v>0</v>
      </c>
      <c r="M108" s="27">
        <f>'Cena na poramnuvanje'!M108*'Sreden kurs'!$D$28</f>
        <v>0</v>
      </c>
      <c r="N108" s="27">
        <f>'Cena na poramnuvanje'!N108*'Sreden kurs'!$D$28</f>
        <v>0</v>
      </c>
      <c r="O108" s="27">
        <f>'Cena na poramnuvanje'!O108*'Sreden kurs'!$D$28</f>
        <v>19445.030100000004</v>
      </c>
      <c r="P108" s="27">
        <f>'Cena na poramnuvanje'!P108*'Sreden kurs'!$D$28</f>
        <v>18071.465900617557</v>
      </c>
      <c r="Q108" s="27">
        <f>'Cena na poramnuvanje'!Q108*'Sreden kurs'!$D$28</f>
        <v>17638.841915217388</v>
      </c>
      <c r="R108" s="27">
        <f>'Cena na poramnuvanje'!R108*'Sreden kurs'!$D$28</f>
        <v>0</v>
      </c>
      <c r="S108" s="27">
        <f>'Cena na poramnuvanje'!S108*'Sreden kurs'!$D$28</f>
        <v>0</v>
      </c>
      <c r="T108" s="27">
        <f>'Cena na poramnuvanje'!T108*'Sreden kurs'!$D$28</f>
        <v>19445.0301</v>
      </c>
      <c r="U108" s="27">
        <f>'Cena na poramnuvanje'!U108*'Sreden kurs'!$D$28</f>
        <v>19768.588249048818</v>
      </c>
      <c r="V108" s="27">
        <f>'Cena na poramnuvanje'!V108*'Sreden kurs'!$D$28</f>
        <v>18810.052311490126</v>
      </c>
      <c r="W108" s="27">
        <f>'Cena na poramnuvanje'!W108*'Sreden kurs'!$D$28</f>
        <v>22994.892108214193</v>
      </c>
      <c r="X108" s="27">
        <f>'Cena na poramnuvanje'!X108*'Sreden kurs'!$D$28</f>
        <v>26219.559666784455</v>
      </c>
      <c r="Y108" s="27">
        <f>'Cena na poramnuvanje'!Y108*'Sreden kurs'!$D$28</f>
        <v>21253.482722093024</v>
      </c>
      <c r="Z108" s="27">
        <f>'Cena na poramnuvanje'!Z108*'Sreden kurs'!$D$28</f>
        <v>19818.778122377622</v>
      </c>
      <c r="AA108" s="28">
        <f>'Cena na poramnuvanje'!AA108*'Sreden kurs'!$D$28</f>
        <v>16958.534874846628</v>
      </c>
    </row>
    <row r="109" spans="2:27" x14ac:dyDescent="0.25">
      <c r="B109" s="66"/>
      <c r="C109" s="6" t="s">
        <v>27</v>
      </c>
      <c r="D109" s="27">
        <f>'Cena na poramnuvanje'!D109*'Sreden kurs'!$D$28</f>
        <v>0</v>
      </c>
      <c r="E109" s="27">
        <f>'Cena na poramnuvanje'!E109*'Sreden kurs'!$D$28</f>
        <v>0</v>
      </c>
      <c r="F109" s="27">
        <f>'Cena na poramnuvanje'!F109*'Sreden kurs'!$D$28</f>
        <v>0</v>
      </c>
      <c r="G109" s="27">
        <f>'Cena na poramnuvanje'!G109*'Sreden kurs'!$D$28</f>
        <v>0</v>
      </c>
      <c r="H109" s="27">
        <f>'Cena na poramnuvanje'!H109*'Sreden kurs'!$D$28</f>
        <v>0</v>
      </c>
      <c r="I109" s="27">
        <f>'Cena na poramnuvanje'!I109*'Sreden kurs'!$D$28</f>
        <v>0</v>
      </c>
      <c r="J109" s="27">
        <f>'Cena na poramnuvanje'!J109*'Sreden kurs'!$D$28</f>
        <v>0</v>
      </c>
      <c r="K109" s="27">
        <f>'Cena na poramnuvanje'!K109*'Sreden kurs'!$D$28</f>
        <v>0</v>
      </c>
      <c r="L109" s="27">
        <f>'Cena na poramnuvanje'!L109*'Sreden kurs'!$D$28</f>
        <v>0</v>
      </c>
      <c r="M109" s="27">
        <f>'Cena na poramnuvanje'!M109*'Sreden kurs'!$D$28</f>
        <v>6341.0120999999999</v>
      </c>
      <c r="N109" s="27">
        <f>'Cena na poramnuvanje'!N109*'Sreden kurs'!$D$28</f>
        <v>5075.797103939648</v>
      </c>
      <c r="O109" s="27">
        <f>'Cena na poramnuvanje'!O109*'Sreden kurs'!$D$28</f>
        <v>0</v>
      </c>
      <c r="P109" s="27">
        <f>'Cena na poramnuvanje'!P109*'Sreden kurs'!$D$28</f>
        <v>0</v>
      </c>
      <c r="Q109" s="27">
        <f>'Cena na poramnuvanje'!Q109*'Sreden kurs'!$D$28</f>
        <v>0</v>
      </c>
      <c r="R109" s="27">
        <f>'Cena na poramnuvanje'!R109*'Sreden kurs'!$D$28</f>
        <v>3490.0861500000001</v>
      </c>
      <c r="S109" s="27">
        <f>'Cena na poramnuvanje'!S109*'Sreden kurs'!$D$28</f>
        <v>3611.0083500000001</v>
      </c>
      <c r="T109" s="27">
        <f>'Cena na poramnuvanje'!T109*'Sreden kurs'!$D$28</f>
        <v>0</v>
      </c>
      <c r="U109" s="27">
        <f>'Cena na poramnuvanje'!U109*'Sreden kurs'!$D$28</f>
        <v>0</v>
      </c>
      <c r="V109" s="27">
        <f>'Cena na poramnuvanje'!V109*'Sreden kurs'!$D$28</f>
        <v>0</v>
      </c>
      <c r="W109" s="27">
        <f>'Cena na poramnuvanje'!W109*'Sreden kurs'!$D$28</f>
        <v>0</v>
      </c>
      <c r="X109" s="27">
        <f>'Cena na poramnuvanje'!X109*'Sreden kurs'!$D$28</f>
        <v>0</v>
      </c>
      <c r="Y109" s="27">
        <f>'Cena na poramnuvanje'!Y109*'Sreden kurs'!$D$28</f>
        <v>0</v>
      </c>
      <c r="Z109" s="27">
        <f>'Cena na poramnuvanje'!Z109*'Sreden kurs'!$D$28</f>
        <v>0</v>
      </c>
      <c r="AA109" s="28">
        <f>'Cena na poramnuvanje'!AA109*'Sreden kurs'!$D$28</f>
        <v>0</v>
      </c>
    </row>
    <row r="110" spans="2:27" x14ac:dyDescent="0.25">
      <c r="B110" s="66"/>
      <c r="C110" s="6" t="s">
        <v>28</v>
      </c>
      <c r="D110" s="27">
        <f>'Cena na poramnuvanje'!D110*'Sreden kurs'!$D$28</f>
        <v>0</v>
      </c>
      <c r="E110" s="27">
        <f>'Cena na poramnuvanje'!E110*'Sreden kurs'!$D$28</f>
        <v>5488.3871999999992</v>
      </c>
      <c r="F110" s="27">
        <f>'Cena na poramnuvanje'!F110*'Sreden kurs'!$D$28</f>
        <v>3942.3105</v>
      </c>
      <c r="G110" s="27">
        <f>'Cena na poramnuvanje'!G110*'Sreden kurs'!$D$28</f>
        <v>3651.72705</v>
      </c>
      <c r="H110" s="27">
        <f>'Cena na poramnuvanje'!H110*'Sreden kurs'!$D$28</f>
        <v>3739.3339500000002</v>
      </c>
      <c r="I110" s="27">
        <f>'Cena na poramnuvanje'!I110*'Sreden kurs'!$D$28</f>
        <v>5488.3871999999992</v>
      </c>
      <c r="J110" s="27">
        <f>'Cena na poramnuvanje'!J110*'Sreden kurs'!$D$28</f>
        <v>6504.5038500000001</v>
      </c>
      <c r="K110" s="27">
        <f>'Cena na poramnuvanje'!K110*'Sreden kurs'!$D$28</f>
        <v>6974.6197499999998</v>
      </c>
      <c r="L110" s="27">
        <f>'Cena na poramnuvanje'!L110*'Sreden kurs'!$D$28</f>
        <v>6721.6702500000001</v>
      </c>
      <c r="M110" s="27">
        <f>'Cena na poramnuvanje'!M110*'Sreden kurs'!$D$28</f>
        <v>0</v>
      </c>
      <c r="N110" s="27">
        <f>'Cena na poramnuvanje'!N110*'Sreden kurs'!$D$28</f>
        <v>0</v>
      </c>
      <c r="O110" s="27">
        <f>'Cena na poramnuvanje'!O110*'Sreden kurs'!$D$28</f>
        <v>0</v>
      </c>
      <c r="P110" s="27">
        <f>'Cena na poramnuvanje'!P110*'Sreden kurs'!$D$28</f>
        <v>0</v>
      </c>
      <c r="Q110" s="27">
        <f>'Cena na poramnuvanje'!Q110*'Sreden kurs'!$D$28</f>
        <v>0</v>
      </c>
      <c r="R110" s="27">
        <f>'Cena na poramnuvanje'!R110*'Sreden kurs'!$D$28</f>
        <v>0</v>
      </c>
      <c r="S110" s="27">
        <f>'Cena na poramnuvanje'!S110*'Sreden kurs'!$D$28</f>
        <v>0</v>
      </c>
      <c r="T110" s="27">
        <f>'Cena na poramnuvanje'!T110*'Sreden kurs'!$D$28</f>
        <v>0</v>
      </c>
      <c r="U110" s="27">
        <f>'Cena na poramnuvanje'!U110*'Sreden kurs'!$D$28</f>
        <v>0</v>
      </c>
      <c r="V110" s="27">
        <f>'Cena na poramnuvanje'!V110*'Sreden kurs'!$D$28</f>
        <v>0</v>
      </c>
      <c r="W110" s="27">
        <f>'Cena na poramnuvanje'!W110*'Sreden kurs'!$D$28</f>
        <v>0</v>
      </c>
      <c r="X110" s="27">
        <f>'Cena na poramnuvanje'!X110*'Sreden kurs'!$D$28</f>
        <v>0</v>
      </c>
      <c r="Y110" s="27">
        <f>'Cena na poramnuvanje'!Y110*'Sreden kurs'!$D$28</f>
        <v>0</v>
      </c>
      <c r="Z110" s="27">
        <f>'Cena na poramnuvanje'!Z110*'Sreden kurs'!$D$28</f>
        <v>0</v>
      </c>
      <c r="AA110" s="28">
        <f>'Cena na poramnuvanje'!AA110*'Sreden kurs'!$D$28</f>
        <v>0</v>
      </c>
    </row>
    <row r="111" spans="2:27" ht="15.75" thickBot="1" x14ac:dyDescent="0.3">
      <c r="B111" s="67"/>
      <c r="C111" s="9" t="s">
        <v>29</v>
      </c>
      <c r="D111" s="29">
        <f>'Cena na poramnuvanje'!D111*'Sreden kurs'!$D$28</f>
        <v>0</v>
      </c>
      <c r="E111" s="29">
        <f>'Cena na poramnuvanje'!E111*'Sreden kurs'!$D$28</f>
        <v>16464.54465</v>
      </c>
      <c r="F111" s="29">
        <f>'Cena na poramnuvanje'!F111*'Sreden kurs'!$D$28</f>
        <v>11826.931499999999</v>
      </c>
      <c r="G111" s="29">
        <f>'Cena na poramnuvanje'!G111*'Sreden kurs'!$D$28</f>
        <v>10955.18115</v>
      </c>
      <c r="H111" s="29">
        <f>'Cena na poramnuvanje'!H111*'Sreden kurs'!$D$28</f>
        <v>11217.384899999999</v>
      </c>
      <c r="I111" s="29">
        <f>'Cena na poramnuvanje'!I111*'Sreden kurs'!$D$28</f>
        <v>16465.161599999999</v>
      </c>
      <c r="J111" s="29">
        <f>'Cena na poramnuvanje'!J111*'Sreden kurs'!$D$28</f>
        <v>19512.8946</v>
      </c>
      <c r="K111" s="29">
        <f>'Cena na poramnuvanje'!K111*'Sreden kurs'!$D$28</f>
        <v>20923.859249999998</v>
      </c>
      <c r="L111" s="29">
        <f>'Cena na poramnuvanje'!L111*'Sreden kurs'!$D$28</f>
        <v>20165.010750000001</v>
      </c>
      <c r="M111" s="29">
        <f>'Cena na poramnuvanje'!M111*'Sreden kurs'!$D$28</f>
        <v>0</v>
      </c>
      <c r="N111" s="29">
        <f>'Cena na poramnuvanje'!N111*'Sreden kurs'!$D$28</f>
        <v>0</v>
      </c>
      <c r="O111" s="29">
        <f>'Cena na poramnuvanje'!O111*'Sreden kurs'!$D$28</f>
        <v>0</v>
      </c>
      <c r="P111" s="29">
        <f>'Cena na poramnuvanje'!P111*'Sreden kurs'!$D$28</f>
        <v>0</v>
      </c>
      <c r="Q111" s="29">
        <f>'Cena na poramnuvanje'!Q111*'Sreden kurs'!$D$28</f>
        <v>0</v>
      </c>
      <c r="R111" s="29">
        <f>'Cena na poramnuvanje'!R111*'Sreden kurs'!$D$28</f>
        <v>0</v>
      </c>
      <c r="S111" s="29">
        <f>'Cena na poramnuvanje'!S111*'Sreden kurs'!$D$28</f>
        <v>0</v>
      </c>
      <c r="T111" s="29">
        <f>'Cena na poramnuvanje'!T111*'Sreden kurs'!$D$28</f>
        <v>0</v>
      </c>
      <c r="U111" s="29">
        <f>'Cena na poramnuvanje'!U111*'Sreden kurs'!$D$28</f>
        <v>0</v>
      </c>
      <c r="V111" s="29">
        <f>'Cena na poramnuvanje'!V111*'Sreden kurs'!$D$28</f>
        <v>0</v>
      </c>
      <c r="W111" s="29">
        <f>'Cena na poramnuvanje'!W111*'Sreden kurs'!$D$28</f>
        <v>0</v>
      </c>
      <c r="X111" s="29">
        <f>'Cena na poramnuvanje'!X111*'Sreden kurs'!$D$28</f>
        <v>0</v>
      </c>
      <c r="Y111" s="29">
        <f>'Cena na poramnuvanje'!Y111*'Sreden kurs'!$D$28</f>
        <v>0</v>
      </c>
      <c r="Z111" s="29">
        <f>'Cena na poramnuvanje'!Z111*'Sreden kurs'!$D$28</f>
        <v>0</v>
      </c>
      <c r="AA111" s="30">
        <f>'Cena na poramnuvanje'!AA111*'Sreden kurs'!$D$28</f>
        <v>0</v>
      </c>
    </row>
    <row r="112" spans="2:27" ht="15.75" thickTop="1" x14ac:dyDescent="0.25">
      <c r="B112" s="65" t="str">
        <f>'Cena na poramnuvanje'!B112:B115</f>
        <v>28.05.2022</v>
      </c>
      <c r="C112" s="6" t="s">
        <v>26</v>
      </c>
      <c r="D112" s="27">
        <f>'Cena na poramnuvanje'!D112*'Sreden kurs'!$D$29</f>
        <v>16715.02635</v>
      </c>
      <c r="E112" s="27">
        <f>'Cena na poramnuvanje'!E112*'Sreden kurs'!$D$29</f>
        <v>0</v>
      </c>
      <c r="F112" s="27">
        <f>'Cena na poramnuvanje'!F112*'Sreden kurs'!$D$29</f>
        <v>0</v>
      </c>
      <c r="G112" s="27">
        <f>'Cena na poramnuvanje'!G112*'Sreden kurs'!$D$29</f>
        <v>0</v>
      </c>
      <c r="H112" s="27">
        <f>'Cena na poramnuvanje'!H112*'Sreden kurs'!$D$29</f>
        <v>0</v>
      </c>
      <c r="I112" s="27">
        <f>'Cena na poramnuvanje'!I112*'Sreden kurs'!$D$29</f>
        <v>0</v>
      </c>
      <c r="J112" s="27">
        <f>'Cena na poramnuvanje'!J112*'Sreden kurs'!$D$29</f>
        <v>0</v>
      </c>
      <c r="K112" s="27">
        <f>'Cena na poramnuvanje'!K112*'Sreden kurs'!$D$29</f>
        <v>0</v>
      </c>
      <c r="L112" s="27">
        <f>'Cena na poramnuvanje'!L112*'Sreden kurs'!$D$29</f>
        <v>0</v>
      </c>
      <c r="M112" s="27">
        <f>'Cena na poramnuvanje'!M112*'Sreden kurs'!$D$29</f>
        <v>0</v>
      </c>
      <c r="N112" s="27">
        <f>'Cena na poramnuvanje'!N112*'Sreden kurs'!$D$29</f>
        <v>0</v>
      </c>
      <c r="O112" s="27">
        <f>'Cena na poramnuvanje'!O112*'Sreden kurs'!$D$29</f>
        <v>16715.02635</v>
      </c>
      <c r="P112" s="27">
        <f>'Cena na poramnuvanje'!P112*'Sreden kurs'!$D$29</f>
        <v>16647.948564765098</v>
      </c>
      <c r="Q112" s="27">
        <f>'Cena na poramnuvanje'!Q112*'Sreden kurs'!$D$29</f>
        <v>12494.4714</v>
      </c>
      <c r="R112" s="27">
        <f>'Cena na poramnuvanje'!R112*'Sreden kurs'!$D$29</f>
        <v>0</v>
      </c>
      <c r="S112" s="27">
        <f>'Cena na poramnuvanje'!S112*'Sreden kurs'!$D$29</f>
        <v>0</v>
      </c>
      <c r="T112" s="27">
        <f>'Cena na poramnuvanje'!T112*'Sreden kurs'!$D$29</f>
        <v>13078.106099999999</v>
      </c>
      <c r="U112" s="27">
        <f>'Cena na poramnuvanje'!U112*'Sreden kurs'!$D$29</f>
        <v>13318.099649999998</v>
      </c>
      <c r="V112" s="27">
        <f>'Cena na poramnuvanje'!V112*'Sreden kurs'!$D$29</f>
        <v>15121.973314285715</v>
      </c>
      <c r="W112" s="27">
        <f>'Cena na poramnuvanje'!W112*'Sreden kurs'!$D$29</f>
        <v>0</v>
      </c>
      <c r="X112" s="27">
        <f>'Cena na poramnuvanje'!X112*'Sreden kurs'!$D$29</f>
        <v>0</v>
      </c>
      <c r="Y112" s="27">
        <f>'Cena na poramnuvanje'!Y112*'Sreden kurs'!$D$29</f>
        <v>0</v>
      </c>
      <c r="Z112" s="27">
        <f>'Cena na poramnuvanje'!Z112*'Sreden kurs'!$D$29</f>
        <v>16411.87304498607</v>
      </c>
      <c r="AA112" s="28">
        <f>'Cena na poramnuvanje'!AA112*'Sreden kurs'!$D$29</f>
        <v>0</v>
      </c>
    </row>
    <row r="113" spans="2:27" x14ac:dyDescent="0.25">
      <c r="B113" s="66"/>
      <c r="C113" s="6" t="s">
        <v>27</v>
      </c>
      <c r="D113" s="27">
        <f>'Cena na poramnuvanje'!D113*'Sreden kurs'!$D$29</f>
        <v>0</v>
      </c>
      <c r="E113" s="27">
        <f>'Cena na poramnuvanje'!E113*'Sreden kurs'!$D$29</f>
        <v>0</v>
      </c>
      <c r="F113" s="27">
        <f>'Cena na poramnuvanje'!F113*'Sreden kurs'!$D$29</f>
        <v>0</v>
      </c>
      <c r="G113" s="27">
        <f>'Cena na poramnuvanje'!G113*'Sreden kurs'!$D$29</f>
        <v>0</v>
      </c>
      <c r="H113" s="27">
        <f>'Cena na poramnuvanje'!H113*'Sreden kurs'!$D$29</f>
        <v>0</v>
      </c>
      <c r="I113" s="27">
        <f>'Cena na poramnuvanje'!I113*'Sreden kurs'!$D$29</f>
        <v>0</v>
      </c>
      <c r="J113" s="27">
        <f>'Cena na poramnuvanje'!J113*'Sreden kurs'!$D$29</f>
        <v>0</v>
      </c>
      <c r="K113" s="27">
        <f>'Cena na poramnuvanje'!K113*'Sreden kurs'!$D$29</f>
        <v>0</v>
      </c>
      <c r="L113" s="27">
        <f>'Cena na poramnuvanje'!L113*'Sreden kurs'!$D$29</f>
        <v>3941.0766000000003</v>
      </c>
      <c r="M113" s="27">
        <f>'Cena na poramnuvanje'!M113*'Sreden kurs'!$D$29</f>
        <v>4641.1092000000008</v>
      </c>
      <c r="N113" s="27">
        <f>'Cena na poramnuvanje'!N113*'Sreden kurs'!$D$29</f>
        <v>5205.798782397409</v>
      </c>
      <c r="O113" s="27">
        <f>'Cena na poramnuvanje'!O113*'Sreden kurs'!$D$29</f>
        <v>0</v>
      </c>
      <c r="P113" s="27">
        <f>'Cena na poramnuvanje'!P113*'Sreden kurs'!$D$29</f>
        <v>0</v>
      </c>
      <c r="Q113" s="27">
        <f>'Cena na poramnuvanje'!Q113*'Sreden kurs'!$D$29</f>
        <v>0</v>
      </c>
      <c r="R113" s="27">
        <f>'Cena na poramnuvanje'!R113*'Sreden kurs'!$D$29</f>
        <v>4039.1716499999998</v>
      </c>
      <c r="S113" s="27">
        <f>'Cena na poramnuvanje'!S113*'Sreden kurs'!$D$29</f>
        <v>2850.343742129699</v>
      </c>
      <c r="T113" s="27">
        <f>'Cena na poramnuvanje'!T113*'Sreden kurs'!$D$29</f>
        <v>0</v>
      </c>
      <c r="U113" s="27">
        <f>'Cena na poramnuvanje'!U113*'Sreden kurs'!$D$29</f>
        <v>0</v>
      </c>
      <c r="V113" s="27">
        <f>'Cena na poramnuvanje'!V113*'Sreden kurs'!$D$29</f>
        <v>0</v>
      </c>
      <c r="W113" s="27">
        <f>'Cena na poramnuvanje'!W113*'Sreden kurs'!$D$29</f>
        <v>5023.7512676470587</v>
      </c>
      <c r="X113" s="27">
        <f>'Cena na poramnuvanje'!X113*'Sreden kurs'!$D$29</f>
        <v>4628.9758499999998</v>
      </c>
      <c r="Y113" s="27">
        <f>'Cena na poramnuvanje'!Y113*'Sreden kurs'!$D$29</f>
        <v>4623.7770180000007</v>
      </c>
      <c r="Z113" s="27">
        <f>'Cena na poramnuvanje'!Z113*'Sreden kurs'!$D$29</f>
        <v>0</v>
      </c>
      <c r="AA113" s="28">
        <f>'Cena na poramnuvanje'!AA113*'Sreden kurs'!$D$29</f>
        <v>3683.8718403225807</v>
      </c>
    </row>
    <row r="114" spans="2:27" x14ac:dyDescent="0.25">
      <c r="B114" s="66"/>
      <c r="C114" s="6" t="s">
        <v>28</v>
      </c>
      <c r="D114" s="27">
        <f>'Cena na poramnuvanje'!D114*'Sreden kurs'!$D$29</f>
        <v>0</v>
      </c>
      <c r="E114" s="27">
        <f>'Cena na poramnuvanje'!E114*'Sreden kurs'!$D$29</f>
        <v>4359.3687</v>
      </c>
      <c r="F114" s="27">
        <f>'Cena na poramnuvanje'!F114*'Sreden kurs'!$D$29</f>
        <v>4041.6394500000001</v>
      </c>
      <c r="G114" s="27">
        <f>'Cena na poramnuvanje'!G114*'Sreden kurs'!$D$29</f>
        <v>3770.7983999999997</v>
      </c>
      <c r="H114" s="27">
        <f>'Cena na poramnuvanje'!H114*'Sreden kurs'!$D$29</f>
        <v>4162.5616499999996</v>
      </c>
      <c r="I114" s="27">
        <f>'Cena na poramnuvanje'!I114*'Sreden kurs'!$D$29</f>
        <v>3773.2662</v>
      </c>
      <c r="J114" s="27">
        <f>'Cena na poramnuvanje'!J114*'Sreden kurs'!$D$29</f>
        <v>4781.9794500000007</v>
      </c>
      <c r="K114" s="27">
        <f>'Cena na poramnuvanje'!K114*'Sreden kurs'!$D$29</f>
        <v>6391.6019999999999</v>
      </c>
      <c r="L114" s="27">
        <f>'Cena na poramnuvanje'!L114*'Sreden kurs'!$D$29</f>
        <v>0</v>
      </c>
      <c r="M114" s="27">
        <f>'Cena na poramnuvanje'!M114*'Sreden kurs'!$D$29</f>
        <v>0</v>
      </c>
      <c r="N114" s="27">
        <f>'Cena na poramnuvanje'!N114*'Sreden kurs'!$D$29</f>
        <v>0</v>
      </c>
      <c r="O114" s="27">
        <f>'Cena na poramnuvanje'!O114*'Sreden kurs'!$D$29</f>
        <v>0</v>
      </c>
      <c r="P114" s="27">
        <f>'Cena na poramnuvanje'!P114*'Sreden kurs'!$D$29</f>
        <v>0</v>
      </c>
      <c r="Q114" s="27">
        <f>'Cena na poramnuvanje'!Q114*'Sreden kurs'!$D$29</f>
        <v>0</v>
      </c>
      <c r="R114" s="27">
        <f>'Cena na poramnuvanje'!R114*'Sreden kurs'!$D$29</f>
        <v>0</v>
      </c>
      <c r="S114" s="27">
        <f>'Cena na poramnuvanje'!S114*'Sreden kurs'!$D$29</f>
        <v>0</v>
      </c>
      <c r="T114" s="27">
        <f>'Cena na poramnuvanje'!T114*'Sreden kurs'!$D$29</f>
        <v>0</v>
      </c>
      <c r="U114" s="27">
        <f>'Cena na poramnuvanje'!U114*'Sreden kurs'!$D$29</f>
        <v>0</v>
      </c>
      <c r="V114" s="27">
        <f>'Cena na poramnuvanje'!V114*'Sreden kurs'!$D$29</f>
        <v>0</v>
      </c>
      <c r="W114" s="27">
        <f>'Cena na poramnuvanje'!W114*'Sreden kurs'!$D$29</f>
        <v>0</v>
      </c>
      <c r="X114" s="27">
        <f>'Cena na poramnuvanje'!X114*'Sreden kurs'!$D$29</f>
        <v>0</v>
      </c>
      <c r="Y114" s="27">
        <f>'Cena na poramnuvanje'!Y114*'Sreden kurs'!$D$29</f>
        <v>0</v>
      </c>
      <c r="Z114" s="27">
        <f>'Cena na poramnuvanje'!Z114*'Sreden kurs'!$D$29</f>
        <v>0</v>
      </c>
      <c r="AA114" s="28">
        <f>'Cena na poramnuvanje'!AA114*'Sreden kurs'!$D$29</f>
        <v>0</v>
      </c>
    </row>
    <row r="115" spans="2:27" ht="15.75" thickBot="1" x14ac:dyDescent="0.3">
      <c r="B115" s="67"/>
      <c r="C115" s="9" t="s">
        <v>29</v>
      </c>
      <c r="D115" s="29">
        <f>'Cena na poramnuvanje'!D115*'Sreden kurs'!$D$29</f>
        <v>0</v>
      </c>
      <c r="E115" s="29">
        <f>'Cena na poramnuvanje'!E115*'Sreden kurs'!$D$29</f>
        <v>13078.106099999999</v>
      </c>
      <c r="F115" s="29">
        <f>'Cena na poramnuvanje'!F115*'Sreden kurs'!$D$29</f>
        <v>12124.3014</v>
      </c>
      <c r="G115" s="29">
        <f>'Cena na poramnuvanje'!G115*'Sreden kurs'!$D$29</f>
        <v>11311.778249999999</v>
      </c>
      <c r="H115" s="29">
        <f>'Cena na poramnuvanje'!H115*'Sreden kurs'!$D$29</f>
        <v>12487.684950000001</v>
      </c>
      <c r="I115" s="29">
        <f>'Cena na poramnuvanje'!I115*'Sreden kurs'!$D$29</f>
        <v>11319.18165</v>
      </c>
      <c r="J115" s="29">
        <f>'Cena na poramnuvanje'!J115*'Sreden kurs'!$D$29</f>
        <v>14345.321400000001</v>
      </c>
      <c r="K115" s="29">
        <f>'Cena na poramnuvanje'!K115*'Sreden kurs'!$D$29</f>
        <v>19174.189050000001</v>
      </c>
      <c r="L115" s="29">
        <f>'Cena na poramnuvanje'!L115*'Sreden kurs'!$D$29</f>
        <v>0</v>
      </c>
      <c r="M115" s="29">
        <f>'Cena na poramnuvanje'!M115*'Sreden kurs'!$D$29</f>
        <v>0</v>
      </c>
      <c r="N115" s="29">
        <f>'Cena na poramnuvanje'!N115*'Sreden kurs'!$D$29</f>
        <v>0</v>
      </c>
      <c r="O115" s="29">
        <f>'Cena na poramnuvanje'!O115*'Sreden kurs'!$D$29</f>
        <v>0</v>
      </c>
      <c r="P115" s="29">
        <f>'Cena na poramnuvanje'!P115*'Sreden kurs'!$D$29</f>
        <v>0</v>
      </c>
      <c r="Q115" s="29">
        <f>'Cena na poramnuvanje'!Q115*'Sreden kurs'!$D$29</f>
        <v>0</v>
      </c>
      <c r="R115" s="29">
        <f>'Cena na poramnuvanje'!R115*'Sreden kurs'!$D$29</f>
        <v>0</v>
      </c>
      <c r="S115" s="29">
        <f>'Cena na poramnuvanje'!S115*'Sreden kurs'!$D$29</f>
        <v>0</v>
      </c>
      <c r="T115" s="29">
        <f>'Cena na poramnuvanje'!T115*'Sreden kurs'!$D$29</f>
        <v>0</v>
      </c>
      <c r="U115" s="29">
        <f>'Cena na poramnuvanje'!U115*'Sreden kurs'!$D$29</f>
        <v>0</v>
      </c>
      <c r="V115" s="29">
        <f>'Cena na poramnuvanje'!V115*'Sreden kurs'!$D$29</f>
        <v>0</v>
      </c>
      <c r="W115" s="29">
        <f>'Cena na poramnuvanje'!W115*'Sreden kurs'!$D$29</f>
        <v>0</v>
      </c>
      <c r="X115" s="29">
        <f>'Cena na poramnuvanje'!X115*'Sreden kurs'!$D$29</f>
        <v>0</v>
      </c>
      <c r="Y115" s="29">
        <f>'Cena na poramnuvanje'!Y115*'Sreden kurs'!$D$29</f>
        <v>0</v>
      </c>
      <c r="Z115" s="29">
        <f>'Cena na poramnuvanje'!Z115*'Sreden kurs'!$D$29</f>
        <v>0</v>
      </c>
      <c r="AA115" s="30">
        <f>'Cena na poramnuvanje'!AA115*'Sreden kurs'!$D$29</f>
        <v>0</v>
      </c>
    </row>
    <row r="116" spans="2:27" ht="15.75" thickTop="1" x14ac:dyDescent="0.25">
      <c r="B116" s="65" t="str">
        <f>'Cena na poramnuvanje'!B116:B119</f>
        <v>29.05.2022</v>
      </c>
      <c r="C116" s="6" t="s">
        <v>26</v>
      </c>
      <c r="D116" s="27">
        <f>'Cena na poramnuvanje'!D116*'Sreden kurs'!$D$30</f>
        <v>0</v>
      </c>
      <c r="E116" s="27">
        <f>'Cena na poramnuvanje'!E116*'Sreden kurs'!$D$30</f>
        <v>0</v>
      </c>
      <c r="F116" s="27">
        <f>'Cena na poramnuvanje'!F116*'Sreden kurs'!$D$30</f>
        <v>0</v>
      </c>
      <c r="G116" s="27">
        <f>'Cena na poramnuvanje'!G116*'Sreden kurs'!$D$30</f>
        <v>0</v>
      </c>
      <c r="H116" s="27">
        <f>'Cena na poramnuvanje'!H116*'Sreden kurs'!$D$30</f>
        <v>0</v>
      </c>
      <c r="I116" s="27">
        <f>'Cena na poramnuvanje'!I116*'Sreden kurs'!$D$30</f>
        <v>0</v>
      </c>
      <c r="J116" s="27">
        <f>'Cena na poramnuvanje'!J116*'Sreden kurs'!$D$30</f>
        <v>0</v>
      </c>
      <c r="K116" s="27">
        <f>'Cena na poramnuvanje'!K116*'Sreden kurs'!$D$30</f>
        <v>0</v>
      </c>
      <c r="L116" s="27">
        <f>'Cena na poramnuvanje'!L116*'Sreden kurs'!$D$30</f>
        <v>0</v>
      </c>
      <c r="M116" s="27">
        <f>'Cena na poramnuvanje'!M116*'Sreden kurs'!$D$30</f>
        <v>0</v>
      </c>
      <c r="N116" s="27">
        <f>'Cena na poramnuvanje'!N116*'Sreden kurs'!$D$30</f>
        <v>0</v>
      </c>
      <c r="O116" s="27">
        <f>'Cena na poramnuvanje'!O116*'Sreden kurs'!$D$30</f>
        <v>0</v>
      </c>
      <c r="P116" s="27">
        <f>'Cena na poramnuvanje'!P116*'Sreden kurs'!$D$30</f>
        <v>12416.673780950809</v>
      </c>
      <c r="Q116" s="27">
        <f>'Cena na poramnuvanje'!Q116*'Sreden kurs'!$D$30</f>
        <v>0</v>
      </c>
      <c r="R116" s="27">
        <f>'Cena na poramnuvanje'!R116*'Sreden kurs'!$D$30</f>
        <v>0</v>
      </c>
      <c r="S116" s="27">
        <f>'Cena na poramnuvanje'!S116*'Sreden kurs'!$D$30</f>
        <v>0</v>
      </c>
      <c r="T116" s="27">
        <f>'Cena na poramnuvanje'!T116*'Sreden kurs'!$D$30</f>
        <v>0</v>
      </c>
      <c r="U116" s="27">
        <f>'Cena na poramnuvanje'!U116*'Sreden kurs'!$D$30</f>
        <v>0</v>
      </c>
      <c r="V116" s="27">
        <f>'Cena na poramnuvanje'!V116*'Sreden kurs'!$D$30</f>
        <v>0</v>
      </c>
      <c r="W116" s="27">
        <f>'Cena na poramnuvanje'!W116*'Sreden kurs'!$D$30</f>
        <v>0</v>
      </c>
      <c r="X116" s="27">
        <f>'Cena na poramnuvanje'!X116*'Sreden kurs'!$D$30</f>
        <v>0</v>
      </c>
      <c r="Y116" s="27">
        <f>'Cena na poramnuvanje'!Y116*'Sreden kurs'!$D$30</f>
        <v>0</v>
      </c>
      <c r="Z116" s="27">
        <f>'Cena na poramnuvanje'!Z116*'Sreden kurs'!$D$30</f>
        <v>0</v>
      </c>
      <c r="AA116" s="28">
        <f>'Cena na poramnuvanje'!AA116*'Sreden kurs'!$D$30</f>
        <v>0</v>
      </c>
    </row>
    <row r="117" spans="2:27" x14ac:dyDescent="0.25">
      <c r="B117" s="66"/>
      <c r="C117" s="6" t="s">
        <v>27</v>
      </c>
      <c r="D117" s="27">
        <f>'Cena na poramnuvanje'!D117*'Sreden kurs'!$D$30</f>
        <v>0</v>
      </c>
      <c r="E117" s="27">
        <f>'Cena na poramnuvanje'!E117*'Sreden kurs'!$D$30</f>
        <v>0</v>
      </c>
      <c r="F117" s="27">
        <f>'Cena na poramnuvanje'!F117*'Sreden kurs'!$D$30</f>
        <v>0</v>
      </c>
      <c r="G117" s="27">
        <f>'Cena na poramnuvanje'!G117*'Sreden kurs'!$D$30</f>
        <v>0</v>
      </c>
      <c r="H117" s="27">
        <f>'Cena na poramnuvanje'!H117*'Sreden kurs'!$D$30</f>
        <v>0</v>
      </c>
      <c r="I117" s="27">
        <f>'Cena na poramnuvanje'!I117*'Sreden kurs'!$D$30</f>
        <v>0</v>
      </c>
      <c r="J117" s="27">
        <f>'Cena na poramnuvanje'!J117*'Sreden kurs'!$D$30</f>
        <v>0</v>
      </c>
      <c r="K117" s="27">
        <f>'Cena na poramnuvanje'!K117*'Sreden kurs'!$D$30</f>
        <v>0</v>
      </c>
      <c r="L117" s="27">
        <f>'Cena na poramnuvanje'!L117*'Sreden kurs'!$D$30</f>
        <v>2594.27475</v>
      </c>
      <c r="M117" s="27">
        <f>'Cena na poramnuvanje'!M117*'Sreden kurs'!$D$30</f>
        <v>3063.0166391979915</v>
      </c>
      <c r="N117" s="27">
        <f>'Cena na poramnuvanje'!N117*'Sreden kurs'!$D$30</f>
        <v>2591.19</v>
      </c>
      <c r="O117" s="27">
        <f>'Cena na poramnuvanje'!O117*'Sreden kurs'!$D$30</f>
        <v>2710.1744556338031</v>
      </c>
      <c r="P117" s="27">
        <f>'Cena na poramnuvanje'!P117*'Sreden kurs'!$D$30</f>
        <v>0</v>
      </c>
      <c r="Q117" s="27">
        <f>'Cena na poramnuvanje'!Q117*'Sreden kurs'!$D$30</f>
        <v>2833.3892159664979</v>
      </c>
      <c r="R117" s="27">
        <f>'Cena na poramnuvanje'!R117*'Sreden kurs'!$D$30</f>
        <v>2439.8392395773803</v>
      </c>
      <c r="S117" s="27">
        <f>'Cena na poramnuvanje'!S117*'Sreden kurs'!$D$30</f>
        <v>2766.4807199437537</v>
      </c>
      <c r="T117" s="27">
        <f>'Cena na poramnuvanje'!T117*'Sreden kurs'!$D$30</f>
        <v>2262.0500243072438</v>
      </c>
      <c r="U117" s="27">
        <f>'Cena na poramnuvanje'!U117*'Sreden kurs'!$D$30</f>
        <v>4627.125</v>
      </c>
      <c r="V117" s="27">
        <f>'Cena na poramnuvanje'!V117*'Sreden kurs'!$D$30</f>
        <v>5538.9771000000001</v>
      </c>
      <c r="W117" s="27">
        <f>'Cena na poramnuvanje'!W117*'Sreden kurs'!$D$30</f>
        <v>4219.5821201559029</v>
      </c>
      <c r="X117" s="27">
        <f>'Cena na poramnuvanje'!X117*'Sreden kurs'!$D$30</f>
        <v>4667.8991638734742</v>
      </c>
      <c r="Y117" s="27">
        <f>'Cena na poramnuvanje'!Y117*'Sreden kurs'!$D$30</f>
        <v>4876.9992859738422</v>
      </c>
      <c r="Z117" s="27">
        <f>'Cena na poramnuvanje'!Z117*'Sreden kurs'!$D$30</f>
        <v>4568.5125096125093</v>
      </c>
      <c r="AA117" s="28">
        <f>'Cena na poramnuvanje'!AA117*'Sreden kurs'!$D$30</f>
        <v>6630.9786000000004</v>
      </c>
    </row>
    <row r="118" spans="2:27" x14ac:dyDescent="0.25">
      <c r="B118" s="66"/>
      <c r="C118" s="6" t="s">
        <v>28</v>
      </c>
      <c r="D118" s="27">
        <f>'Cena na poramnuvanje'!D118*'Sreden kurs'!$D$30</f>
        <v>5096.0069999999996</v>
      </c>
      <c r="E118" s="27">
        <f>'Cena na poramnuvanje'!E118*'Sreden kurs'!$D$30</f>
        <v>4461.7824000000001</v>
      </c>
      <c r="F118" s="27">
        <f>'Cena na poramnuvanje'!F118*'Sreden kurs'!$D$30</f>
        <v>4419.8298000000004</v>
      </c>
      <c r="G118" s="27">
        <f>'Cena na poramnuvanje'!G118*'Sreden kurs'!$D$30</f>
        <v>4316.7991499999998</v>
      </c>
      <c r="H118" s="27">
        <f>'Cena na poramnuvanje'!H118*'Sreden kurs'!$D$30</f>
        <v>4319.8838999999998</v>
      </c>
      <c r="I118" s="27">
        <f>'Cena na poramnuvanje'!I118*'Sreden kurs'!$D$30</f>
        <v>4359.3687</v>
      </c>
      <c r="J118" s="27">
        <f>'Cena na poramnuvanje'!J118*'Sreden kurs'!$D$30</f>
        <v>4137.8836499999998</v>
      </c>
      <c r="K118" s="27">
        <f>'Cena na poramnuvanje'!K118*'Sreden kurs'!$D$30</f>
        <v>4268.6770500000002</v>
      </c>
      <c r="L118" s="27">
        <f>'Cena na poramnuvanje'!L118*'Sreden kurs'!$D$30</f>
        <v>0</v>
      </c>
      <c r="M118" s="27">
        <f>'Cena na poramnuvanje'!M118*'Sreden kurs'!$D$30</f>
        <v>0</v>
      </c>
      <c r="N118" s="27">
        <f>'Cena na poramnuvanje'!N118*'Sreden kurs'!$D$30</f>
        <v>0</v>
      </c>
      <c r="O118" s="27">
        <f>'Cena na poramnuvanje'!O118*'Sreden kurs'!$D$30</f>
        <v>0</v>
      </c>
      <c r="P118" s="27">
        <f>'Cena na poramnuvanje'!P118*'Sreden kurs'!$D$30</f>
        <v>0</v>
      </c>
      <c r="Q118" s="27">
        <f>'Cena na poramnuvanje'!Q118*'Sreden kurs'!$D$30</f>
        <v>0</v>
      </c>
      <c r="R118" s="27">
        <f>'Cena na poramnuvanje'!R118*'Sreden kurs'!$D$30</f>
        <v>0</v>
      </c>
      <c r="S118" s="27">
        <f>'Cena na poramnuvanje'!S118*'Sreden kurs'!$D$30</f>
        <v>0</v>
      </c>
      <c r="T118" s="27">
        <f>'Cena na poramnuvanje'!T118*'Sreden kurs'!$D$30</f>
        <v>0</v>
      </c>
      <c r="U118" s="27">
        <f>'Cena na poramnuvanje'!U118*'Sreden kurs'!$D$30</f>
        <v>0</v>
      </c>
      <c r="V118" s="27">
        <f>'Cena na poramnuvanje'!V118*'Sreden kurs'!$D$30</f>
        <v>0</v>
      </c>
      <c r="W118" s="27">
        <f>'Cena na poramnuvanje'!W118*'Sreden kurs'!$D$30</f>
        <v>0</v>
      </c>
      <c r="X118" s="27">
        <f>'Cena na poramnuvanje'!X118*'Sreden kurs'!$D$30</f>
        <v>0</v>
      </c>
      <c r="Y118" s="27">
        <f>'Cena na poramnuvanje'!Y118*'Sreden kurs'!$D$30</f>
        <v>0</v>
      </c>
      <c r="Z118" s="27">
        <f>'Cena na poramnuvanje'!Z118*'Sreden kurs'!$D$30</f>
        <v>0</v>
      </c>
      <c r="AA118" s="28">
        <f>'Cena na poramnuvanje'!AA118*'Sreden kurs'!$D$30</f>
        <v>0</v>
      </c>
    </row>
    <row r="119" spans="2:27" ht="15.75" thickBot="1" x14ac:dyDescent="0.3">
      <c r="B119" s="67"/>
      <c r="C119" s="9" t="s">
        <v>29</v>
      </c>
      <c r="D119" s="29">
        <f>'Cena na poramnuvanje'!D119*'Sreden kurs'!$D$30</f>
        <v>15287.404049999999</v>
      </c>
      <c r="E119" s="29">
        <f>'Cena na poramnuvanje'!E119*'Sreden kurs'!$D$30</f>
        <v>13384.730249999999</v>
      </c>
      <c r="F119" s="29">
        <f>'Cena na poramnuvanje'!F119*'Sreden kurs'!$D$30</f>
        <v>13258.872450000001</v>
      </c>
      <c r="G119" s="29">
        <f>'Cena na poramnuvanje'!G119*'Sreden kurs'!$D$30</f>
        <v>12949.780500000001</v>
      </c>
      <c r="H119" s="29">
        <f>'Cena na poramnuvanje'!H119*'Sreden kurs'!$D$30</f>
        <v>12959.6517</v>
      </c>
      <c r="I119" s="29">
        <f>'Cena na poramnuvanje'!I119*'Sreden kurs'!$D$30</f>
        <v>13078.106099999999</v>
      </c>
      <c r="J119" s="29">
        <f>'Cena na poramnuvanje'!J119*'Sreden kurs'!$D$30</f>
        <v>12413.650950000001</v>
      </c>
      <c r="K119" s="29">
        <f>'Cena na poramnuvanje'!K119*'Sreden kurs'!$D$30</f>
        <v>12805.414200000001</v>
      </c>
      <c r="L119" s="29">
        <f>'Cena na poramnuvanje'!L119*'Sreden kurs'!$D$30</f>
        <v>0</v>
      </c>
      <c r="M119" s="29">
        <f>'Cena na poramnuvanje'!M119*'Sreden kurs'!$D$30</f>
        <v>0</v>
      </c>
      <c r="N119" s="29">
        <f>'Cena na poramnuvanje'!N119*'Sreden kurs'!$D$30</f>
        <v>0</v>
      </c>
      <c r="O119" s="29">
        <f>'Cena na poramnuvanje'!O119*'Sreden kurs'!$D$30</f>
        <v>0</v>
      </c>
      <c r="P119" s="29">
        <f>'Cena na poramnuvanje'!P119*'Sreden kurs'!$D$30</f>
        <v>0</v>
      </c>
      <c r="Q119" s="29">
        <f>'Cena na poramnuvanje'!Q119*'Sreden kurs'!$D$30</f>
        <v>0</v>
      </c>
      <c r="R119" s="29">
        <f>'Cena na poramnuvanje'!R119*'Sreden kurs'!$D$30</f>
        <v>0</v>
      </c>
      <c r="S119" s="29">
        <f>'Cena na poramnuvanje'!S119*'Sreden kurs'!$D$30</f>
        <v>0</v>
      </c>
      <c r="T119" s="29">
        <f>'Cena na poramnuvanje'!T119*'Sreden kurs'!$D$30</f>
        <v>0</v>
      </c>
      <c r="U119" s="29">
        <f>'Cena na poramnuvanje'!U119*'Sreden kurs'!$D$30</f>
        <v>0</v>
      </c>
      <c r="V119" s="29">
        <f>'Cena na poramnuvanje'!V119*'Sreden kurs'!$D$30</f>
        <v>0</v>
      </c>
      <c r="W119" s="29">
        <f>'Cena na poramnuvanje'!W119*'Sreden kurs'!$D$30</f>
        <v>0</v>
      </c>
      <c r="X119" s="29">
        <f>'Cena na poramnuvanje'!X119*'Sreden kurs'!$D$30</f>
        <v>0</v>
      </c>
      <c r="Y119" s="29">
        <f>'Cena na poramnuvanje'!Y119*'Sreden kurs'!$D$30</f>
        <v>0</v>
      </c>
      <c r="Z119" s="29">
        <f>'Cena na poramnuvanje'!Z119*'Sreden kurs'!$D$30</f>
        <v>0</v>
      </c>
      <c r="AA119" s="30">
        <f>'Cena na poramnuvanje'!AA119*'Sreden kurs'!$D$30</f>
        <v>0</v>
      </c>
    </row>
    <row r="120" spans="2:27" ht="15.75" thickTop="1" x14ac:dyDescent="0.25">
      <c r="B120" s="65" t="str">
        <f>'Cena na poramnuvanje'!B120:B123</f>
        <v>30.05.2022</v>
      </c>
      <c r="C120" s="6" t="s">
        <v>26</v>
      </c>
      <c r="D120" s="27">
        <f>'Cena na poramnuvanje'!D120*'Sreden kurs'!$D$31</f>
        <v>0</v>
      </c>
      <c r="E120" s="27">
        <f>'Cena na poramnuvanje'!E120*'Sreden kurs'!$D$31</f>
        <v>0</v>
      </c>
      <c r="F120" s="27">
        <f>'Cena na poramnuvanje'!F120*'Sreden kurs'!$D$31</f>
        <v>0</v>
      </c>
      <c r="G120" s="27">
        <f>'Cena na poramnuvanje'!G120*'Sreden kurs'!$D$31</f>
        <v>0</v>
      </c>
      <c r="H120" s="27">
        <f>'Cena na poramnuvanje'!H120*'Sreden kurs'!$D$31</f>
        <v>0</v>
      </c>
      <c r="I120" s="27">
        <f>'Cena na poramnuvanje'!I120*'Sreden kurs'!$D$31</f>
        <v>0</v>
      </c>
      <c r="J120" s="27">
        <f>'Cena na poramnuvanje'!J120*'Sreden kurs'!$D$31</f>
        <v>0</v>
      </c>
      <c r="K120" s="27">
        <f>'Cena na poramnuvanje'!K120*'Sreden kurs'!$D$31</f>
        <v>0</v>
      </c>
      <c r="L120" s="27">
        <f>'Cena na poramnuvanje'!L120*'Sreden kurs'!$D$31</f>
        <v>0</v>
      </c>
      <c r="M120" s="27">
        <f>'Cena na poramnuvanje'!M120*'Sreden kurs'!$D$31</f>
        <v>0</v>
      </c>
      <c r="N120" s="27">
        <f>'Cena na poramnuvanje'!N120*'Sreden kurs'!$D$31</f>
        <v>0</v>
      </c>
      <c r="O120" s="27">
        <f>'Cena na poramnuvanje'!O120*'Sreden kurs'!$D$31</f>
        <v>0</v>
      </c>
      <c r="P120" s="27">
        <f>'Cena na poramnuvanje'!P120*'Sreden kurs'!$D$31</f>
        <v>0</v>
      </c>
      <c r="Q120" s="27">
        <f>'Cena na poramnuvanje'!Q120*'Sreden kurs'!$D$31</f>
        <v>0</v>
      </c>
      <c r="R120" s="27">
        <f>'Cena na poramnuvanje'!R120*'Sreden kurs'!$D$31</f>
        <v>0</v>
      </c>
      <c r="S120" s="27">
        <f>'Cena na poramnuvanje'!S120*'Sreden kurs'!$D$31</f>
        <v>0</v>
      </c>
      <c r="T120" s="27">
        <f>'Cena na poramnuvanje'!T120*'Sreden kurs'!$D$31</f>
        <v>0</v>
      </c>
      <c r="U120" s="27">
        <f>'Cena na poramnuvanje'!U120*'Sreden kurs'!$D$31</f>
        <v>0</v>
      </c>
      <c r="V120" s="27">
        <f>'Cena na poramnuvanje'!V120*'Sreden kurs'!$D$31</f>
        <v>0</v>
      </c>
      <c r="W120" s="27">
        <f>'Cena na poramnuvanje'!W120*'Sreden kurs'!$D$31</f>
        <v>0</v>
      </c>
      <c r="X120" s="27">
        <f>'Cena na poramnuvanje'!X120*'Sreden kurs'!$D$31</f>
        <v>0</v>
      </c>
      <c r="Y120" s="27">
        <f>'Cena na poramnuvanje'!Y120*'Sreden kurs'!$D$31</f>
        <v>0</v>
      </c>
      <c r="Z120" s="27">
        <f>'Cena na poramnuvanje'!Z120*'Sreden kurs'!$D$31</f>
        <v>0</v>
      </c>
      <c r="AA120" s="28">
        <f>'Cena na poramnuvanje'!AA120*'Sreden kurs'!$D$31</f>
        <v>0</v>
      </c>
    </row>
    <row r="121" spans="2:27" x14ac:dyDescent="0.25">
      <c r="B121" s="66"/>
      <c r="C121" s="6" t="s">
        <v>27</v>
      </c>
      <c r="D121" s="27">
        <f>'Cena na poramnuvanje'!D121*'Sreden kurs'!$D$31</f>
        <v>4362.4636294932243</v>
      </c>
      <c r="E121" s="27">
        <f>'Cena na poramnuvanje'!E121*'Sreden kurs'!$D$31</f>
        <v>0</v>
      </c>
      <c r="F121" s="27">
        <f>'Cena na poramnuvanje'!F121*'Sreden kurs'!$D$31</f>
        <v>0</v>
      </c>
      <c r="G121" s="27">
        <f>'Cena na poramnuvanje'!G121*'Sreden kurs'!$D$31</f>
        <v>0</v>
      </c>
      <c r="H121" s="27">
        <f>'Cena na poramnuvanje'!H121*'Sreden kurs'!$D$31</f>
        <v>0</v>
      </c>
      <c r="I121" s="27">
        <f>'Cena na poramnuvanje'!I121*'Sreden kurs'!$D$31</f>
        <v>0</v>
      </c>
      <c r="J121" s="27">
        <f>'Cena na poramnuvanje'!J121*'Sreden kurs'!$D$31</f>
        <v>0</v>
      </c>
      <c r="K121" s="27">
        <f>'Cena na poramnuvanje'!K121*'Sreden kurs'!$D$31</f>
        <v>0</v>
      </c>
      <c r="L121" s="27">
        <f>'Cena na poramnuvanje'!L121*'Sreden kurs'!$D$31</f>
        <v>8028.9872999999989</v>
      </c>
      <c r="M121" s="27">
        <f>'Cena na poramnuvanje'!M121*'Sreden kurs'!$D$31</f>
        <v>7184.9996999999994</v>
      </c>
      <c r="N121" s="27">
        <f>'Cena na poramnuvanje'!N121*'Sreden kurs'!$D$31</f>
        <v>5008.1823529411758</v>
      </c>
      <c r="O121" s="27">
        <f>'Cena na poramnuvanje'!O121*'Sreden kurs'!$D$31</f>
        <v>5287.5188374331547</v>
      </c>
      <c r="P121" s="27">
        <f>'Cena na poramnuvanje'!P121*'Sreden kurs'!$D$31</f>
        <v>4943.60898241206</v>
      </c>
      <c r="Q121" s="27">
        <f>'Cena na poramnuvanje'!Q121*'Sreden kurs'!$D$31</f>
        <v>3840.5137500000001</v>
      </c>
      <c r="R121" s="27">
        <f>'Cena na poramnuvanje'!R121*'Sreden kurs'!$D$31</f>
        <v>4650.2307454297406</v>
      </c>
      <c r="S121" s="27">
        <f>'Cena na poramnuvanje'!S121*'Sreden kurs'!$D$31</f>
        <v>4845.4483698044014</v>
      </c>
      <c r="T121" s="27">
        <f>'Cena na poramnuvanje'!T121*'Sreden kurs'!$D$31</f>
        <v>4435.7302840909097</v>
      </c>
      <c r="U121" s="27">
        <f>'Cena na poramnuvanje'!U121*'Sreden kurs'!$D$31</f>
        <v>6962.2807499999999</v>
      </c>
      <c r="V121" s="27">
        <f>'Cena na poramnuvanje'!V121*'Sreden kurs'!$D$31</f>
        <v>7445.3526000000002</v>
      </c>
      <c r="W121" s="27">
        <f>'Cena na poramnuvanje'!W121*'Sreden kurs'!$D$31</f>
        <v>7660.4725628187462</v>
      </c>
      <c r="X121" s="27">
        <f>'Cena na poramnuvanje'!X121*'Sreden kurs'!$D$31</f>
        <v>5561.8042500000001</v>
      </c>
      <c r="Y121" s="27">
        <f>'Cena na poramnuvanje'!Y121*'Sreden kurs'!$D$31</f>
        <v>4931.8982999999998</v>
      </c>
      <c r="Z121" s="27">
        <f>'Cena na poramnuvanje'!Z121*'Sreden kurs'!$D$31</f>
        <v>4509.9044999999996</v>
      </c>
      <c r="AA121" s="28">
        <f>'Cena na poramnuvanje'!AA121*'Sreden kurs'!$D$31</f>
        <v>5372.0033918101881</v>
      </c>
    </row>
    <row r="122" spans="2:27" x14ac:dyDescent="0.25">
      <c r="B122" s="66"/>
      <c r="C122" s="6" t="s">
        <v>28</v>
      </c>
      <c r="D122" s="27">
        <f>'Cena na poramnuvanje'!D122*'Sreden kurs'!$D$31</f>
        <v>0</v>
      </c>
      <c r="E122" s="27">
        <f>'Cena na poramnuvanje'!E122*'Sreden kurs'!$D$31</f>
        <v>6006.6252000000004</v>
      </c>
      <c r="F122" s="27">
        <f>'Cena na poramnuvanje'!F122*'Sreden kurs'!$D$31</f>
        <v>5943.07935</v>
      </c>
      <c r="G122" s="27">
        <f>'Cena na poramnuvanje'!G122*'Sreden kurs'!$D$31</f>
        <v>5691.3637500000004</v>
      </c>
      <c r="H122" s="27">
        <f>'Cena na poramnuvanje'!H122*'Sreden kurs'!$D$31</f>
        <v>5642.6246999999994</v>
      </c>
      <c r="I122" s="27">
        <f>'Cena na poramnuvanje'!I122*'Sreden kurs'!$D$31</f>
        <v>6038.0896499999999</v>
      </c>
      <c r="J122" s="27">
        <f>'Cena na poramnuvanje'!J122*'Sreden kurs'!$D$31</f>
        <v>7115.9013000000004</v>
      </c>
      <c r="K122" s="27">
        <f>'Cena na poramnuvanje'!K122*'Sreden kurs'!$D$31</f>
        <v>7957.4210999999996</v>
      </c>
      <c r="L122" s="27">
        <f>'Cena na poramnuvanje'!L122*'Sreden kurs'!$D$31</f>
        <v>0</v>
      </c>
      <c r="M122" s="27">
        <f>'Cena na poramnuvanje'!M122*'Sreden kurs'!$D$31</f>
        <v>0</v>
      </c>
      <c r="N122" s="27">
        <f>'Cena na poramnuvanje'!N122*'Sreden kurs'!$D$31</f>
        <v>0</v>
      </c>
      <c r="O122" s="27">
        <f>'Cena na poramnuvanje'!O122*'Sreden kurs'!$D$31</f>
        <v>0</v>
      </c>
      <c r="P122" s="27">
        <f>'Cena na poramnuvanje'!P122*'Sreden kurs'!$D$31</f>
        <v>0</v>
      </c>
      <c r="Q122" s="27">
        <f>'Cena na poramnuvanje'!Q122*'Sreden kurs'!$D$31</f>
        <v>0</v>
      </c>
      <c r="R122" s="27">
        <f>'Cena na poramnuvanje'!R122*'Sreden kurs'!$D$31</f>
        <v>0</v>
      </c>
      <c r="S122" s="27">
        <f>'Cena na poramnuvanje'!S122*'Sreden kurs'!$D$31</f>
        <v>0</v>
      </c>
      <c r="T122" s="27">
        <f>'Cena na poramnuvanje'!T122*'Sreden kurs'!$D$31</f>
        <v>0</v>
      </c>
      <c r="U122" s="27">
        <f>'Cena na poramnuvanje'!U122*'Sreden kurs'!$D$31</f>
        <v>0</v>
      </c>
      <c r="V122" s="27">
        <f>'Cena na poramnuvanje'!V122*'Sreden kurs'!$D$31</f>
        <v>0</v>
      </c>
      <c r="W122" s="27">
        <f>'Cena na poramnuvanje'!W122*'Sreden kurs'!$D$31</f>
        <v>0</v>
      </c>
      <c r="X122" s="27">
        <f>'Cena na poramnuvanje'!X122*'Sreden kurs'!$D$31</f>
        <v>0</v>
      </c>
      <c r="Y122" s="27">
        <f>'Cena na poramnuvanje'!Y122*'Sreden kurs'!$D$31</f>
        <v>0</v>
      </c>
      <c r="Z122" s="27">
        <f>'Cena na poramnuvanje'!Z122*'Sreden kurs'!$D$31</f>
        <v>0</v>
      </c>
      <c r="AA122" s="28">
        <f>'Cena na poramnuvanje'!AA122*'Sreden kurs'!$D$31</f>
        <v>0</v>
      </c>
    </row>
    <row r="123" spans="2:27" ht="15.75" thickBot="1" x14ac:dyDescent="0.3">
      <c r="B123" s="67"/>
      <c r="C123" s="9" t="s">
        <v>29</v>
      </c>
      <c r="D123" s="29">
        <f>'Cena na poramnuvanje'!D123*'Sreden kurs'!$D$31</f>
        <v>0</v>
      </c>
      <c r="E123" s="29">
        <f>'Cena na poramnuvanje'!E123*'Sreden kurs'!$D$31</f>
        <v>18019.875599999999</v>
      </c>
      <c r="F123" s="29">
        <f>'Cena na poramnuvanje'!F123*'Sreden kurs'!$D$31</f>
        <v>17828.6211</v>
      </c>
      <c r="G123" s="29">
        <f>'Cena na poramnuvanje'!G123*'Sreden kurs'!$D$31</f>
        <v>17074.091250000001</v>
      </c>
      <c r="H123" s="29">
        <f>'Cena na poramnuvanje'!H123*'Sreden kurs'!$D$31</f>
        <v>16927.874100000001</v>
      </c>
      <c r="I123" s="29">
        <f>'Cena na poramnuvanje'!I123*'Sreden kurs'!$D$31</f>
        <v>18114.268950000001</v>
      </c>
      <c r="J123" s="29">
        <f>'Cena na poramnuvanje'!J123*'Sreden kurs'!$D$31</f>
        <v>21347.7039</v>
      </c>
      <c r="K123" s="29">
        <f>'Cena na poramnuvanje'!K123*'Sreden kurs'!$D$31</f>
        <v>23871.646349999999</v>
      </c>
      <c r="L123" s="29">
        <f>'Cena na poramnuvanje'!L123*'Sreden kurs'!$D$31</f>
        <v>0</v>
      </c>
      <c r="M123" s="29">
        <f>'Cena na poramnuvanje'!M123*'Sreden kurs'!$D$31</f>
        <v>0</v>
      </c>
      <c r="N123" s="29">
        <f>'Cena na poramnuvanje'!N123*'Sreden kurs'!$D$31</f>
        <v>0</v>
      </c>
      <c r="O123" s="29">
        <f>'Cena na poramnuvanje'!O123*'Sreden kurs'!$D$31</f>
        <v>0</v>
      </c>
      <c r="P123" s="29">
        <f>'Cena na poramnuvanje'!P123*'Sreden kurs'!$D$31</f>
        <v>0</v>
      </c>
      <c r="Q123" s="29">
        <f>'Cena na poramnuvanje'!Q123*'Sreden kurs'!$D$31</f>
        <v>0</v>
      </c>
      <c r="R123" s="29">
        <f>'Cena na poramnuvanje'!R123*'Sreden kurs'!$D$31</f>
        <v>0</v>
      </c>
      <c r="S123" s="29">
        <f>'Cena na poramnuvanje'!S123*'Sreden kurs'!$D$31</f>
        <v>0</v>
      </c>
      <c r="T123" s="29">
        <f>'Cena na poramnuvanje'!T123*'Sreden kurs'!$D$31</f>
        <v>0</v>
      </c>
      <c r="U123" s="29">
        <f>'Cena na poramnuvanje'!U123*'Sreden kurs'!$D$31</f>
        <v>0</v>
      </c>
      <c r="V123" s="29">
        <f>'Cena na poramnuvanje'!V123*'Sreden kurs'!$D$31</f>
        <v>0</v>
      </c>
      <c r="W123" s="29">
        <f>'Cena na poramnuvanje'!W123*'Sreden kurs'!$D$31</f>
        <v>0</v>
      </c>
      <c r="X123" s="29">
        <f>'Cena na poramnuvanje'!X123*'Sreden kurs'!$D$31</f>
        <v>0</v>
      </c>
      <c r="Y123" s="29">
        <f>'Cena na poramnuvanje'!Y123*'Sreden kurs'!$D$31</f>
        <v>0</v>
      </c>
      <c r="Z123" s="29">
        <f>'Cena na poramnuvanje'!Z123*'Sreden kurs'!$D$31</f>
        <v>0</v>
      </c>
      <c r="AA123" s="30">
        <f>'Cena na poramnuvanje'!AA123*'Sreden kurs'!$D$31</f>
        <v>0</v>
      </c>
    </row>
    <row r="124" spans="2:27" ht="15.75" thickTop="1" x14ac:dyDescent="0.25">
      <c r="B124" s="65" t="str">
        <f>'Cena na poramnuvanje'!B124:B127</f>
        <v>31.05.2022</v>
      </c>
      <c r="C124" s="6" t="s">
        <v>26</v>
      </c>
      <c r="D124" s="27">
        <f>'Cena na poramnuvanje'!D124*'Sreden kurs'!$D$32</f>
        <v>0</v>
      </c>
      <c r="E124" s="27">
        <f>'Cena na poramnuvanje'!E124*'Sreden kurs'!$D$32</f>
        <v>0</v>
      </c>
      <c r="F124" s="27">
        <f>'Cena na poramnuvanje'!F124*'Sreden kurs'!$D$32</f>
        <v>0</v>
      </c>
      <c r="G124" s="27">
        <f>'Cena na poramnuvanje'!G124*'Sreden kurs'!$D$32</f>
        <v>0</v>
      </c>
      <c r="H124" s="27">
        <f>'Cena na poramnuvanje'!H124*'Sreden kurs'!$D$32</f>
        <v>0</v>
      </c>
      <c r="I124" s="27">
        <f>'Cena na poramnuvanje'!I124*'Sreden kurs'!$D$32</f>
        <v>0</v>
      </c>
      <c r="J124" s="27">
        <f>'Cena na poramnuvanje'!J124*'Sreden kurs'!$D$32</f>
        <v>0</v>
      </c>
      <c r="K124" s="27">
        <f>'Cena na poramnuvanje'!K124*'Sreden kurs'!$D$32</f>
        <v>0</v>
      </c>
      <c r="L124" s="27">
        <f>'Cena na poramnuvanje'!L124*'Sreden kurs'!$D$32</f>
        <v>0</v>
      </c>
      <c r="M124" s="27">
        <f>'Cena na poramnuvanje'!M124*'Sreden kurs'!$D$32</f>
        <v>0</v>
      </c>
      <c r="N124" s="27">
        <f>'Cena na poramnuvanje'!N124*'Sreden kurs'!$D$32</f>
        <v>18733.686749999997</v>
      </c>
      <c r="O124" s="27">
        <f>'Cena na poramnuvanje'!O124*'Sreden kurs'!$D$32</f>
        <v>0</v>
      </c>
      <c r="P124" s="27">
        <f>'Cena na poramnuvanje'!P124*'Sreden kurs'!$D$32</f>
        <v>17810.72955</v>
      </c>
      <c r="Q124" s="27">
        <f>'Cena na poramnuvanje'!Q124*'Sreden kurs'!$D$32</f>
        <v>19818.28485</v>
      </c>
      <c r="R124" s="27">
        <f>'Cena na poramnuvanje'!R124*'Sreden kurs'!$D$32</f>
        <v>18111.87402507618</v>
      </c>
      <c r="S124" s="27">
        <f>'Cena na poramnuvanje'!S124*'Sreden kurs'!$D$32</f>
        <v>16844.438085428308</v>
      </c>
      <c r="T124" s="27">
        <f>'Cena na poramnuvanje'!T124*'Sreden kurs'!$D$32</f>
        <v>19495.571473150125</v>
      </c>
      <c r="U124" s="27">
        <f>'Cena na poramnuvanje'!U124*'Sreden kurs'!$D$32</f>
        <v>18925.177142647062</v>
      </c>
      <c r="V124" s="27">
        <f>'Cena na poramnuvanje'!V124*'Sreden kurs'!$D$32</f>
        <v>19014.398999999998</v>
      </c>
      <c r="W124" s="27">
        <f>'Cena na poramnuvanje'!W124*'Sreden kurs'!$D$32</f>
        <v>0</v>
      </c>
      <c r="X124" s="27">
        <f>'Cena na poramnuvanje'!X124*'Sreden kurs'!$D$32</f>
        <v>0</v>
      </c>
      <c r="Y124" s="27">
        <f>'Cena na poramnuvanje'!Y124*'Sreden kurs'!$D$32</f>
        <v>0</v>
      </c>
      <c r="Z124" s="27">
        <f>'Cena na poramnuvanje'!Z124*'Sreden kurs'!$D$32</f>
        <v>0</v>
      </c>
      <c r="AA124" s="28">
        <f>'Cena na poramnuvanje'!AA124*'Sreden kurs'!$D$32</f>
        <v>21133.005300000001</v>
      </c>
    </row>
    <row r="125" spans="2:27" x14ac:dyDescent="0.25">
      <c r="B125" s="66"/>
      <c r="C125" s="6" t="s">
        <v>27</v>
      </c>
      <c r="D125" s="27">
        <f>'Cena na poramnuvanje'!D125*'Sreden kurs'!$D$32</f>
        <v>6197.8796999999995</v>
      </c>
      <c r="E125" s="27">
        <f>'Cena na poramnuvanje'!E125*'Sreden kurs'!$D$32</f>
        <v>0</v>
      </c>
      <c r="F125" s="27">
        <f>'Cena na poramnuvanje'!F125*'Sreden kurs'!$D$32</f>
        <v>0</v>
      </c>
      <c r="G125" s="27">
        <f>'Cena na poramnuvanje'!G125*'Sreden kurs'!$D$32</f>
        <v>0</v>
      </c>
      <c r="H125" s="27">
        <f>'Cena na poramnuvanje'!H125*'Sreden kurs'!$D$32</f>
        <v>0</v>
      </c>
      <c r="I125" s="27">
        <f>'Cena na poramnuvanje'!I125*'Sreden kurs'!$D$32</f>
        <v>0</v>
      </c>
      <c r="J125" s="27">
        <f>'Cena na poramnuvanje'!J125*'Sreden kurs'!$D$32</f>
        <v>4232.585474999999</v>
      </c>
      <c r="K125" s="27">
        <f>'Cena na poramnuvanje'!K125*'Sreden kurs'!$D$32</f>
        <v>0</v>
      </c>
      <c r="L125" s="27">
        <f>'Cena na poramnuvanje'!L125*'Sreden kurs'!$D$32</f>
        <v>7500.2611499999985</v>
      </c>
      <c r="M125" s="27">
        <f>'Cena na poramnuvanje'!M125*'Sreden kurs'!$D$32</f>
        <v>6968.4502499999999</v>
      </c>
      <c r="N125" s="27">
        <f>'Cena na poramnuvanje'!N125*'Sreden kurs'!$D$32</f>
        <v>0</v>
      </c>
      <c r="O125" s="27">
        <f>'Cena na poramnuvanje'!O125*'Sreden kurs'!$D$32</f>
        <v>3632.6016</v>
      </c>
      <c r="P125" s="27">
        <f>'Cena na poramnuvanje'!P125*'Sreden kurs'!$D$32</f>
        <v>0</v>
      </c>
      <c r="Q125" s="27">
        <f>'Cena na poramnuvanje'!Q125*'Sreden kurs'!$D$32</f>
        <v>0</v>
      </c>
      <c r="R125" s="27">
        <f>'Cena na poramnuvanje'!R125*'Sreden kurs'!$D$32</f>
        <v>0</v>
      </c>
      <c r="S125" s="27">
        <f>'Cena na poramnuvanje'!S125*'Sreden kurs'!$D$32</f>
        <v>0</v>
      </c>
      <c r="T125" s="27">
        <f>'Cena na poramnuvanje'!T125*'Sreden kurs'!$D$32</f>
        <v>0</v>
      </c>
      <c r="U125" s="27">
        <f>'Cena na poramnuvanje'!U125*'Sreden kurs'!$D$32</f>
        <v>0</v>
      </c>
      <c r="V125" s="27">
        <f>'Cena na poramnuvanje'!V125*'Sreden kurs'!$D$32</f>
        <v>0</v>
      </c>
      <c r="W125" s="27">
        <f>'Cena na poramnuvanje'!W125*'Sreden kurs'!$D$32</f>
        <v>8441.7268500000009</v>
      </c>
      <c r="X125" s="27">
        <f>'Cena na poramnuvanje'!X125*'Sreden kurs'!$D$32</f>
        <v>9043.8700499999995</v>
      </c>
      <c r="Y125" s="27">
        <f>'Cena na poramnuvanje'!Y125*'Sreden kurs'!$D$32</f>
        <v>7848.2209500000008</v>
      </c>
      <c r="Z125" s="27">
        <f>'Cena na poramnuvanje'!Z125*'Sreden kurs'!$D$32</f>
        <v>7404.0169500000011</v>
      </c>
      <c r="AA125" s="28">
        <f>'Cena na poramnuvanje'!AA125*'Sreden kurs'!$D$32</f>
        <v>0</v>
      </c>
    </row>
    <row r="126" spans="2:27" x14ac:dyDescent="0.25">
      <c r="B126" s="66"/>
      <c r="C126" s="6" t="s">
        <v>28</v>
      </c>
      <c r="D126" s="27">
        <f>'Cena na poramnuvanje'!D126*'Sreden kurs'!$D$32</f>
        <v>0</v>
      </c>
      <c r="E126" s="27">
        <f>'Cena na poramnuvanje'!E126*'Sreden kurs'!$D$32</f>
        <v>5645.0924999999997</v>
      </c>
      <c r="F126" s="27">
        <f>'Cena na poramnuvanje'!F126*'Sreden kurs'!$D$32</f>
        <v>5540.8279499999999</v>
      </c>
      <c r="G126" s="27">
        <f>'Cena na poramnuvanje'!G126*'Sreden kurs'!$D$32</f>
        <v>5460.6244500000003</v>
      </c>
      <c r="H126" s="27">
        <f>'Cena na poramnuvanje'!H126*'Sreden kurs'!$D$32</f>
        <v>5553.1669500000007</v>
      </c>
      <c r="I126" s="27">
        <f>'Cena na poramnuvanje'!I126*'Sreden kurs'!$D$32</f>
        <v>6046.11</v>
      </c>
      <c r="J126" s="27">
        <f>'Cena na poramnuvanje'!J126*'Sreden kurs'!$D$32</f>
        <v>0</v>
      </c>
      <c r="K126" s="27">
        <f>'Cena na poramnuvanje'!K126*'Sreden kurs'!$D$32</f>
        <v>7643.3935499999998</v>
      </c>
      <c r="L126" s="27">
        <f>'Cena na poramnuvanje'!L126*'Sreden kurs'!$D$32</f>
        <v>0</v>
      </c>
      <c r="M126" s="27">
        <f>'Cena na poramnuvanje'!M126*'Sreden kurs'!$D$32</f>
        <v>0</v>
      </c>
      <c r="N126" s="27">
        <f>'Cena na poramnuvanje'!N126*'Sreden kurs'!$D$32</f>
        <v>0</v>
      </c>
      <c r="O126" s="27">
        <f>'Cena na poramnuvanje'!O126*'Sreden kurs'!$D$32</f>
        <v>0</v>
      </c>
      <c r="P126" s="27">
        <f>'Cena na poramnuvanje'!P126*'Sreden kurs'!$D$32</f>
        <v>0</v>
      </c>
      <c r="Q126" s="27">
        <f>'Cena na poramnuvanje'!Q126*'Sreden kurs'!$D$32</f>
        <v>0</v>
      </c>
      <c r="R126" s="27">
        <f>'Cena na poramnuvanje'!R126*'Sreden kurs'!$D$32</f>
        <v>0</v>
      </c>
      <c r="S126" s="27">
        <f>'Cena na poramnuvanje'!S126*'Sreden kurs'!$D$32</f>
        <v>0</v>
      </c>
      <c r="T126" s="27">
        <f>'Cena na poramnuvanje'!T126*'Sreden kurs'!$D$32</f>
        <v>0</v>
      </c>
      <c r="U126" s="27">
        <f>'Cena na poramnuvanje'!U126*'Sreden kurs'!$D$32</f>
        <v>0</v>
      </c>
      <c r="V126" s="27">
        <f>'Cena na poramnuvanje'!V126*'Sreden kurs'!$D$32</f>
        <v>0</v>
      </c>
      <c r="W126" s="27">
        <f>'Cena na poramnuvanje'!W126*'Sreden kurs'!$D$32</f>
        <v>0</v>
      </c>
      <c r="X126" s="27">
        <f>'Cena na poramnuvanje'!X126*'Sreden kurs'!$D$32</f>
        <v>0</v>
      </c>
      <c r="Y126" s="27">
        <f>'Cena na poramnuvanje'!Y126*'Sreden kurs'!$D$32</f>
        <v>0</v>
      </c>
      <c r="Z126" s="27">
        <f>'Cena na poramnuvanje'!Z126*'Sreden kurs'!$D$32</f>
        <v>0</v>
      </c>
      <c r="AA126" s="28">
        <f>'Cena na poramnuvanje'!AA126*'Sreden kurs'!$D$32</f>
        <v>0</v>
      </c>
    </row>
    <row r="127" spans="2:27" x14ac:dyDescent="0.25">
      <c r="B127" s="68"/>
      <c r="C127" s="31" t="s">
        <v>29</v>
      </c>
      <c r="D127" s="32">
        <f>'Cena na poramnuvanje'!D127*'Sreden kurs'!$D$32</f>
        <v>0</v>
      </c>
      <c r="E127" s="32">
        <f>'Cena na poramnuvanje'!E127*'Sreden kurs'!$D$32</f>
        <v>16935.2775</v>
      </c>
      <c r="F127" s="32">
        <f>'Cena na poramnuvanje'!F127*'Sreden kurs'!$D$32</f>
        <v>16622.483850000001</v>
      </c>
      <c r="G127" s="32">
        <f>'Cena na poramnuvanje'!G127*'Sreden kurs'!$D$32</f>
        <v>16381.873349999998</v>
      </c>
      <c r="H127" s="32">
        <f>'Cena na poramnuvanje'!H127*'Sreden kurs'!$D$32</f>
        <v>16658.883900000001</v>
      </c>
      <c r="I127" s="32">
        <f>'Cena na poramnuvanje'!I127*'Sreden kurs'!$D$32</f>
        <v>18137.713050000002</v>
      </c>
      <c r="J127" s="32">
        <f>'Cena na poramnuvanje'!J127*'Sreden kurs'!$D$32</f>
        <v>0</v>
      </c>
      <c r="K127" s="32">
        <f>'Cena na poramnuvanje'!K127*'Sreden kurs'!$D$32</f>
        <v>22929.563700000002</v>
      </c>
      <c r="L127" s="32">
        <f>'Cena na poramnuvanje'!L127*'Sreden kurs'!$D$32</f>
        <v>0</v>
      </c>
      <c r="M127" s="32">
        <f>'Cena na poramnuvanje'!M127*'Sreden kurs'!$D$32</f>
        <v>0</v>
      </c>
      <c r="N127" s="32">
        <f>'Cena na poramnuvanje'!N127*'Sreden kurs'!$D$32</f>
        <v>0</v>
      </c>
      <c r="O127" s="32">
        <f>'Cena na poramnuvanje'!O127*'Sreden kurs'!$D$32</f>
        <v>0</v>
      </c>
      <c r="P127" s="32">
        <f>'Cena na poramnuvanje'!P127*'Sreden kurs'!$D$32</f>
        <v>0</v>
      </c>
      <c r="Q127" s="32">
        <f>'Cena na poramnuvanje'!Q127*'Sreden kurs'!$D$32</f>
        <v>0</v>
      </c>
      <c r="R127" s="32">
        <f>'Cena na poramnuvanje'!R127*'Sreden kurs'!$D$32</f>
        <v>0</v>
      </c>
      <c r="S127" s="32">
        <f>'Cena na poramnuvanje'!S127*'Sreden kurs'!$D$32</f>
        <v>0</v>
      </c>
      <c r="T127" s="32">
        <f>'Cena na poramnuvanje'!T127*'Sreden kurs'!$D$32</f>
        <v>0</v>
      </c>
      <c r="U127" s="32">
        <f>'Cena na poramnuvanje'!U127*'Sreden kurs'!$D$32</f>
        <v>0</v>
      </c>
      <c r="V127" s="32">
        <f>'Cena na poramnuvanje'!V127*'Sreden kurs'!$D$32</f>
        <v>0</v>
      </c>
      <c r="W127" s="32">
        <f>'Cena na poramnuvanje'!W127*'Sreden kurs'!$D$32</f>
        <v>0</v>
      </c>
      <c r="X127" s="32">
        <f>'Cena na poramnuvanje'!X127*'Sreden kurs'!$D$32</f>
        <v>0</v>
      </c>
      <c r="Y127" s="32">
        <f>'Cena na poramnuvanje'!Y127*'Sreden kurs'!$D$32</f>
        <v>0</v>
      </c>
      <c r="Z127" s="32">
        <f>'Cena na poramnuvanje'!Z127*'Sreden kurs'!$D$32</f>
        <v>0</v>
      </c>
      <c r="AA127" s="33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2920D-E342-455E-BFD1-D210FF8EDC6D}">
  <sheetPr codeName="Sheet3"/>
  <dimension ref="B2:AC104"/>
  <sheetViews>
    <sheetView topLeftCell="B1" zoomScaleNormal="100" workbookViewId="0">
      <selection activeCell="E34" sqref="E34"/>
    </sheetView>
  </sheetViews>
  <sheetFormatPr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80" t="s">
        <v>35</v>
      </c>
      <c r="C2" s="82" t="s">
        <v>36</v>
      </c>
      <c r="D2" s="83"/>
      <c r="E2" s="86" t="s">
        <v>73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 ht="15.75" customHeight="1" thickTop="1" thickBot="1" x14ac:dyDescent="0.3">
      <c r="B3" s="81"/>
      <c r="C3" s="84"/>
      <c r="D3" s="85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">
        <v>41</v>
      </c>
      <c r="C4" s="76">
        <f>SUM(E4:AB4)</f>
        <v>200.82</v>
      </c>
      <c r="D4" s="77"/>
      <c r="E4" s="39">
        <v>6.8599999999999994</v>
      </c>
      <c r="F4" s="40">
        <v>0</v>
      </c>
      <c r="G4" s="40">
        <v>5.5399999999999991</v>
      </c>
      <c r="H4" s="40">
        <v>1.0300000000000011</v>
      </c>
      <c r="I4" s="40">
        <v>0.10999999999999943</v>
      </c>
      <c r="J4" s="40">
        <v>0</v>
      </c>
      <c r="K4" s="40">
        <v>0</v>
      </c>
      <c r="L4" s="40">
        <v>0</v>
      </c>
      <c r="M4" s="40">
        <v>3.7600000000000016</v>
      </c>
      <c r="N4" s="40">
        <v>0</v>
      </c>
      <c r="O4" s="40">
        <v>2</v>
      </c>
      <c r="P4" s="40">
        <v>12.887500000000003</v>
      </c>
      <c r="Q4" s="40">
        <v>15.582500000000003</v>
      </c>
      <c r="R4" s="40">
        <v>3</v>
      </c>
      <c r="S4" s="40">
        <v>4.7175000000000011</v>
      </c>
      <c r="T4" s="40">
        <v>13.759999999999998</v>
      </c>
      <c r="U4" s="40">
        <v>17.5275</v>
      </c>
      <c r="V4" s="40">
        <v>15.379999999999999</v>
      </c>
      <c r="W4" s="40">
        <v>18.657500000000002</v>
      </c>
      <c r="X4" s="40">
        <v>18.719999999999995</v>
      </c>
      <c r="Y4" s="40">
        <v>18.1875</v>
      </c>
      <c r="Z4" s="40">
        <v>18.61</v>
      </c>
      <c r="AA4" s="40">
        <v>18.737500000000001</v>
      </c>
      <c r="AB4" s="41">
        <v>5.7524999999999977</v>
      </c>
    </row>
    <row r="5" spans="2:28" ht="17.25" thickTop="1" thickBot="1" x14ac:dyDescent="0.3">
      <c r="B5" s="38" t="s">
        <v>42</v>
      </c>
      <c r="C5" s="76">
        <f t="shared" ref="C5:C33" si="0">SUM(E5:AB5)</f>
        <v>190.28750000000002</v>
      </c>
      <c r="D5" s="77"/>
      <c r="E5" s="39">
        <v>0</v>
      </c>
      <c r="F5" s="40">
        <v>7.7974999999999994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10.307500000000001</v>
      </c>
      <c r="O5" s="40">
        <v>19.514999999999997</v>
      </c>
      <c r="P5" s="40">
        <v>13.432499999999994</v>
      </c>
      <c r="Q5" s="40">
        <v>19.530000000000005</v>
      </c>
      <c r="R5" s="40">
        <v>19.732499999999998</v>
      </c>
      <c r="S5" s="40">
        <v>0</v>
      </c>
      <c r="T5" s="40">
        <v>0</v>
      </c>
      <c r="U5" s="40">
        <v>15.2425</v>
      </c>
      <c r="V5" s="40">
        <v>19.579999999999998</v>
      </c>
      <c r="W5" s="40">
        <v>19.287500000000001</v>
      </c>
      <c r="X5" s="40">
        <v>19.422500000000003</v>
      </c>
      <c r="Y5" s="40">
        <v>10.312499999999996</v>
      </c>
      <c r="Z5" s="40">
        <v>0</v>
      </c>
      <c r="AA5" s="40">
        <v>16.127499999999998</v>
      </c>
      <c r="AB5" s="41">
        <v>0</v>
      </c>
    </row>
    <row r="6" spans="2:28" ht="17.25" thickTop="1" thickBot="1" x14ac:dyDescent="0.3">
      <c r="B6" s="42" t="s">
        <v>43</v>
      </c>
      <c r="C6" s="76">
        <f t="shared" si="0"/>
        <v>216.84499999999997</v>
      </c>
      <c r="D6" s="77"/>
      <c r="E6" s="39">
        <v>6.2575000000000003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3</v>
      </c>
      <c r="M6" s="40">
        <v>14.094999999999999</v>
      </c>
      <c r="N6" s="40">
        <v>19.275000000000002</v>
      </c>
      <c r="O6" s="40">
        <v>19.799999999999997</v>
      </c>
      <c r="P6" s="40">
        <v>19.907499999999999</v>
      </c>
      <c r="Q6" s="40">
        <v>19.714999999999996</v>
      </c>
      <c r="R6" s="40">
        <v>12.582500000000003</v>
      </c>
      <c r="S6" s="40">
        <v>12.887499999999999</v>
      </c>
      <c r="T6" s="40">
        <v>1.9600000000000009</v>
      </c>
      <c r="U6" s="40">
        <v>4.5274999999999999</v>
      </c>
      <c r="V6" s="40">
        <v>5.6550000000000011</v>
      </c>
      <c r="W6" s="40">
        <v>10.565000000000001</v>
      </c>
      <c r="X6" s="40">
        <v>3.8350000000000009</v>
      </c>
      <c r="Y6" s="40">
        <v>13.517499999999998</v>
      </c>
      <c r="Z6" s="40">
        <v>16.224999999999998</v>
      </c>
      <c r="AA6" s="40">
        <v>13.862499999999997</v>
      </c>
      <c r="AB6" s="41">
        <v>19.177500000000002</v>
      </c>
    </row>
    <row r="7" spans="2:28" ht="17.25" thickTop="1" thickBot="1" x14ac:dyDescent="0.3">
      <c r="B7" s="42" t="s">
        <v>44</v>
      </c>
      <c r="C7" s="76">
        <f t="shared" si="0"/>
        <v>207.35499999999996</v>
      </c>
      <c r="D7" s="77"/>
      <c r="E7" s="39">
        <v>10.685000000000002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3</v>
      </c>
      <c r="N7" s="40">
        <v>11.759999999999998</v>
      </c>
      <c r="O7" s="40">
        <v>18.049999999999997</v>
      </c>
      <c r="P7" s="40">
        <v>11.760000000000002</v>
      </c>
      <c r="Q7" s="40">
        <v>10.3675</v>
      </c>
      <c r="R7" s="40">
        <v>15.697499999999998</v>
      </c>
      <c r="S7" s="40">
        <v>0</v>
      </c>
      <c r="T7" s="40">
        <v>14.817500000000003</v>
      </c>
      <c r="U7" s="40">
        <v>19.740000000000002</v>
      </c>
      <c r="V7" s="40">
        <v>13.5625</v>
      </c>
      <c r="W7" s="40">
        <v>3.9525000000000006</v>
      </c>
      <c r="X7" s="40">
        <v>0</v>
      </c>
      <c r="Y7" s="40">
        <v>21.032499999999999</v>
      </c>
      <c r="Z7" s="40">
        <v>19.602499999999999</v>
      </c>
      <c r="AA7" s="40">
        <v>19.162500000000001</v>
      </c>
      <c r="AB7" s="41">
        <v>14.164999999999999</v>
      </c>
    </row>
    <row r="8" spans="2:28" ht="17.25" thickTop="1" thickBot="1" x14ac:dyDescent="0.3">
      <c r="B8" s="42" t="s">
        <v>45</v>
      </c>
      <c r="C8" s="76">
        <f t="shared" si="0"/>
        <v>113.41250000000002</v>
      </c>
      <c r="D8" s="77"/>
      <c r="E8" s="39">
        <v>11.207500000000003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0.19000000000000128</v>
      </c>
      <c r="N8" s="40">
        <v>10.165000000000003</v>
      </c>
      <c r="O8" s="40">
        <v>1.3299999999999983</v>
      </c>
      <c r="P8" s="40">
        <v>4.4775000000000027</v>
      </c>
      <c r="Q8" s="40">
        <v>0</v>
      </c>
      <c r="R8" s="40">
        <v>2.2474999999999987</v>
      </c>
      <c r="S8" s="40">
        <v>0</v>
      </c>
      <c r="T8" s="40">
        <v>0</v>
      </c>
      <c r="U8" s="40">
        <v>0</v>
      </c>
      <c r="V8" s="40">
        <v>2.9000000000000021</v>
      </c>
      <c r="W8" s="40">
        <v>19.052500000000002</v>
      </c>
      <c r="X8" s="40">
        <v>6.7325000000000053</v>
      </c>
      <c r="Y8" s="40">
        <v>13.112500000000001</v>
      </c>
      <c r="Z8" s="40">
        <v>17.787500000000001</v>
      </c>
      <c r="AA8" s="40">
        <v>10.857500000000002</v>
      </c>
      <c r="AB8" s="41">
        <v>13.352499999999999</v>
      </c>
    </row>
    <row r="9" spans="2:28" ht="17.25" thickTop="1" thickBot="1" x14ac:dyDescent="0.3">
      <c r="B9" s="42" t="s">
        <v>46</v>
      </c>
      <c r="C9" s="76">
        <f t="shared" si="0"/>
        <v>87.54249999999999</v>
      </c>
      <c r="D9" s="77"/>
      <c r="E9" s="39">
        <v>11.674999999999997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1.1400000000000006</v>
      </c>
      <c r="N9" s="40">
        <v>0</v>
      </c>
      <c r="O9" s="40">
        <v>0</v>
      </c>
      <c r="P9" s="40">
        <v>10.837499999999999</v>
      </c>
      <c r="Q9" s="40">
        <v>0</v>
      </c>
      <c r="R9" s="40">
        <v>0</v>
      </c>
      <c r="S9" s="40">
        <v>0</v>
      </c>
      <c r="T9" s="40">
        <v>0</v>
      </c>
      <c r="U9" s="40">
        <v>13.369999999999997</v>
      </c>
      <c r="V9" s="40">
        <v>20.227499999999999</v>
      </c>
      <c r="W9" s="40">
        <v>21.38</v>
      </c>
      <c r="X9" s="40">
        <v>4.1925000000000026</v>
      </c>
      <c r="Y9" s="40">
        <v>2.1875</v>
      </c>
      <c r="Z9" s="40">
        <v>0.26249999999999929</v>
      </c>
      <c r="AA9" s="40">
        <v>0</v>
      </c>
      <c r="AB9" s="41">
        <v>2.2699999999999996</v>
      </c>
    </row>
    <row r="10" spans="2:28" ht="17.25" thickTop="1" thickBot="1" x14ac:dyDescent="0.3">
      <c r="B10" s="42" t="s">
        <v>47</v>
      </c>
      <c r="C10" s="76">
        <f t="shared" si="0"/>
        <v>14.634999999999998</v>
      </c>
      <c r="D10" s="77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1.692499999999999</v>
      </c>
      <c r="P10" s="40">
        <v>5.5975000000000001</v>
      </c>
      <c r="Q10" s="40">
        <v>3.6724999999999994</v>
      </c>
      <c r="R10" s="40">
        <v>3.6724999999999994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1">
        <v>0</v>
      </c>
    </row>
    <row r="11" spans="2:28" ht="17.25" thickTop="1" thickBot="1" x14ac:dyDescent="0.3">
      <c r="B11" s="42" t="s">
        <v>48</v>
      </c>
      <c r="C11" s="76">
        <f t="shared" si="0"/>
        <v>29.947499999999998</v>
      </c>
      <c r="D11" s="77"/>
      <c r="E11" s="39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6.0375000000000014</v>
      </c>
      <c r="Q11" s="40">
        <v>0</v>
      </c>
      <c r="R11" s="40">
        <v>0</v>
      </c>
      <c r="S11" s="40">
        <v>0</v>
      </c>
      <c r="T11" s="40">
        <v>0</v>
      </c>
      <c r="U11" s="40">
        <v>2.7924999999999969</v>
      </c>
      <c r="V11" s="40">
        <v>12.092500000000001</v>
      </c>
      <c r="W11" s="40">
        <v>0</v>
      </c>
      <c r="X11" s="40">
        <v>0</v>
      </c>
      <c r="Y11" s="40">
        <v>0.78500000000000014</v>
      </c>
      <c r="Z11" s="40">
        <v>4.5124999999999993</v>
      </c>
      <c r="AA11" s="40">
        <v>0</v>
      </c>
      <c r="AB11" s="41">
        <v>3.7274999999999991</v>
      </c>
    </row>
    <row r="12" spans="2:28" ht="17.25" thickTop="1" thickBot="1" x14ac:dyDescent="0.3">
      <c r="B12" s="42" t="s">
        <v>49</v>
      </c>
      <c r="C12" s="76">
        <f t="shared" si="0"/>
        <v>34.9375</v>
      </c>
      <c r="D12" s="77"/>
      <c r="E12" s="39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5.5300000000000011</v>
      </c>
      <c r="P12" s="40">
        <v>2.1900000000000013</v>
      </c>
      <c r="Q12" s="40">
        <v>2.879999999999999</v>
      </c>
      <c r="R12" s="40">
        <v>2.7300000000000004</v>
      </c>
      <c r="S12" s="40">
        <v>2.5500000000000007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18.195</v>
      </c>
      <c r="Z12" s="40">
        <v>0</v>
      </c>
      <c r="AA12" s="40">
        <v>0.86250000000000071</v>
      </c>
      <c r="AB12" s="41">
        <v>0</v>
      </c>
    </row>
    <row r="13" spans="2:28" ht="17.25" thickTop="1" thickBot="1" x14ac:dyDescent="0.3">
      <c r="B13" s="42" t="s">
        <v>50</v>
      </c>
      <c r="C13" s="76">
        <f t="shared" si="0"/>
        <v>3.5425000000000004</v>
      </c>
      <c r="D13" s="77"/>
      <c r="E13" s="39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1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1">
        <v>2.5425000000000004</v>
      </c>
    </row>
    <row r="14" spans="2:28" ht="17.25" thickTop="1" thickBot="1" x14ac:dyDescent="0.3">
      <c r="B14" s="42" t="s">
        <v>51</v>
      </c>
      <c r="C14" s="76">
        <f t="shared" si="0"/>
        <v>88.632500000000007</v>
      </c>
      <c r="D14" s="77"/>
      <c r="E14" s="39">
        <v>0</v>
      </c>
      <c r="F14" s="40">
        <v>0</v>
      </c>
      <c r="G14" s="40">
        <v>6.2575000000000003</v>
      </c>
      <c r="H14" s="40">
        <v>0.86749999999999972</v>
      </c>
      <c r="I14" s="40">
        <v>2.9574999999999996</v>
      </c>
      <c r="J14" s="40">
        <v>2.1050000000000004</v>
      </c>
      <c r="K14" s="40">
        <v>7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6.9899999999999984</v>
      </c>
      <c r="V14" s="40">
        <v>10.849999999999998</v>
      </c>
      <c r="W14" s="40">
        <v>8.3475000000000037</v>
      </c>
      <c r="X14" s="40">
        <v>11.370000000000001</v>
      </c>
      <c r="Y14" s="40">
        <v>11.969999999999995</v>
      </c>
      <c r="Z14" s="40">
        <v>1.620000000000001</v>
      </c>
      <c r="AA14" s="40">
        <v>5.7800000000000011</v>
      </c>
      <c r="AB14" s="41">
        <v>12.517499999999998</v>
      </c>
    </row>
    <row r="15" spans="2:28" ht="17.25" thickTop="1" thickBot="1" x14ac:dyDescent="0.3">
      <c r="B15" s="42" t="s">
        <v>52</v>
      </c>
      <c r="C15" s="76">
        <f t="shared" si="0"/>
        <v>84.59</v>
      </c>
      <c r="D15" s="77"/>
      <c r="E15" s="39">
        <v>3.8924999999999983</v>
      </c>
      <c r="F15" s="40">
        <v>0</v>
      </c>
      <c r="G15" s="40">
        <v>0</v>
      </c>
      <c r="H15" s="40">
        <v>0</v>
      </c>
      <c r="I15" s="40">
        <v>0</v>
      </c>
      <c r="J15" s="40">
        <v>6.8074999999999974</v>
      </c>
      <c r="K15" s="40">
        <v>0</v>
      </c>
      <c r="L15" s="40">
        <v>0</v>
      </c>
      <c r="M15" s="40">
        <v>0.19999999999999929</v>
      </c>
      <c r="N15" s="40">
        <v>0</v>
      </c>
      <c r="O15" s="40">
        <v>4.4175000000000004</v>
      </c>
      <c r="P15" s="40">
        <v>14.772500000000001</v>
      </c>
      <c r="Q15" s="40">
        <v>9.7100000000000009</v>
      </c>
      <c r="R15" s="40">
        <v>12.712499999999999</v>
      </c>
      <c r="S15" s="40">
        <v>4.6499999999999986</v>
      </c>
      <c r="T15" s="40">
        <v>3.7899999999999991</v>
      </c>
      <c r="U15" s="40">
        <v>0.20749999999999957</v>
      </c>
      <c r="V15" s="40">
        <v>0</v>
      </c>
      <c r="W15" s="40">
        <v>0</v>
      </c>
      <c r="X15" s="40">
        <v>6.2324999999999982</v>
      </c>
      <c r="Y15" s="40">
        <v>1.5625</v>
      </c>
      <c r="Z15" s="40">
        <v>0</v>
      </c>
      <c r="AA15" s="40">
        <v>2.254999999999999</v>
      </c>
      <c r="AB15" s="41">
        <v>13.380000000000003</v>
      </c>
    </row>
    <row r="16" spans="2:28" ht="17.25" thickTop="1" thickBot="1" x14ac:dyDescent="0.3">
      <c r="B16" s="42" t="s">
        <v>53</v>
      </c>
      <c r="C16" s="76">
        <f t="shared" si="0"/>
        <v>127.66249999999998</v>
      </c>
      <c r="D16" s="77"/>
      <c r="E16" s="39">
        <v>13.572499999999998</v>
      </c>
      <c r="F16" s="40">
        <v>4.9375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4.6224999999999987</v>
      </c>
      <c r="O16" s="40">
        <v>11.049999999999997</v>
      </c>
      <c r="P16" s="40">
        <v>14.280000000000005</v>
      </c>
      <c r="Q16" s="40">
        <v>21.4925</v>
      </c>
      <c r="R16" s="40">
        <v>21.317500000000003</v>
      </c>
      <c r="S16" s="40">
        <v>15.4175</v>
      </c>
      <c r="T16" s="40">
        <v>0</v>
      </c>
      <c r="U16" s="40">
        <v>0</v>
      </c>
      <c r="V16" s="40">
        <v>0.96999999999999886</v>
      </c>
      <c r="W16" s="40">
        <v>0</v>
      </c>
      <c r="X16" s="40">
        <v>7.1674999999999969</v>
      </c>
      <c r="Y16" s="40">
        <v>12.349999999999998</v>
      </c>
      <c r="Z16" s="40">
        <v>0.27749999999999986</v>
      </c>
      <c r="AA16" s="40">
        <v>0</v>
      </c>
      <c r="AB16" s="41">
        <v>0.20749999999999957</v>
      </c>
    </row>
    <row r="17" spans="2:28" ht="17.25" thickTop="1" thickBot="1" x14ac:dyDescent="0.3">
      <c r="B17" s="42" t="s">
        <v>54</v>
      </c>
      <c r="C17" s="76">
        <f t="shared" si="0"/>
        <v>23.952500000000001</v>
      </c>
      <c r="D17" s="77"/>
      <c r="E17" s="39">
        <v>1.004999999999999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2.7100000000000009</v>
      </c>
      <c r="N17" s="40">
        <v>0</v>
      </c>
      <c r="O17" s="40">
        <v>0</v>
      </c>
      <c r="P17" s="40">
        <v>0</v>
      </c>
      <c r="Q17" s="40">
        <v>2.7300000000000004</v>
      </c>
      <c r="R17" s="40">
        <v>0</v>
      </c>
      <c r="S17" s="40">
        <v>0</v>
      </c>
      <c r="T17" s="40">
        <v>3</v>
      </c>
      <c r="U17" s="40">
        <v>0</v>
      </c>
      <c r="V17" s="40">
        <v>4.8825000000000003</v>
      </c>
      <c r="W17" s="40">
        <v>0</v>
      </c>
      <c r="X17" s="40">
        <v>8.6425000000000018</v>
      </c>
      <c r="Y17" s="40">
        <v>0.98249999999999815</v>
      </c>
      <c r="Z17" s="40">
        <v>0</v>
      </c>
      <c r="AA17" s="40">
        <v>0</v>
      </c>
      <c r="AB17" s="41">
        <v>0</v>
      </c>
    </row>
    <row r="18" spans="2:28" ht="17.25" thickTop="1" thickBot="1" x14ac:dyDescent="0.3">
      <c r="B18" s="42" t="s">
        <v>55</v>
      </c>
      <c r="C18" s="76">
        <f t="shared" si="0"/>
        <v>9.9074999999999989</v>
      </c>
      <c r="D18" s="77"/>
      <c r="E18" s="39">
        <v>0.28999999999999915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4.442499999999999</v>
      </c>
      <c r="N18" s="40">
        <v>0</v>
      </c>
      <c r="O18" s="40">
        <v>0</v>
      </c>
      <c r="P18" s="40">
        <v>0</v>
      </c>
      <c r="Q18" s="40">
        <v>2.7925000000000004</v>
      </c>
      <c r="R18" s="40">
        <v>0</v>
      </c>
      <c r="S18" s="40">
        <v>0</v>
      </c>
      <c r="T18" s="40">
        <v>0</v>
      </c>
      <c r="U18" s="40">
        <v>0.37249999999999872</v>
      </c>
      <c r="V18" s="40">
        <v>1.1700000000000017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1">
        <v>0.83999999999999986</v>
      </c>
    </row>
    <row r="19" spans="2:28" ht="17.25" thickTop="1" thickBot="1" x14ac:dyDescent="0.3">
      <c r="B19" s="42" t="s">
        <v>56</v>
      </c>
      <c r="C19" s="76">
        <f t="shared" si="0"/>
        <v>62.935000000000002</v>
      </c>
      <c r="D19" s="77"/>
      <c r="E19" s="39">
        <v>10.795000000000002</v>
      </c>
      <c r="F19" s="40">
        <v>12.307499999999997</v>
      </c>
      <c r="G19" s="40">
        <v>5.2124999999999986</v>
      </c>
      <c r="H19" s="40">
        <v>0</v>
      </c>
      <c r="I19" s="40">
        <v>0</v>
      </c>
      <c r="J19" s="40">
        <v>0</v>
      </c>
      <c r="K19" s="40">
        <v>0</v>
      </c>
      <c r="L19" s="40">
        <v>1.120000000000001</v>
      </c>
      <c r="M19" s="40">
        <v>4.0500000000000007</v>
      </c>
      <c r="N19" s="40">
        <v>0</v>
      </c>
      <c r="O19" s="40">
        <v>0.28999999999999915</v>
      </c>
      <c r="P19" s="40">
        <v>0</v>
      </c>
      <c r="Q19" s="40">
        <v>8.32</v>
      </c>
      <c r="R19" s="40">
        <v>0</v>
      </c>
      <c r="S19" s="40">
        <v>0</v>
      </c>
      <c r="T19" s="40">
        <v>0</v>
      </c>
      <c r="U19" s="40">
        <v>0</v>
      </c>
      <c r="V19" s="40">
        <v>1.3599999999999994</v>
      </c>
      <c r="W19" s="40">
        <v>1.5800000000000018</v>
      </c>
      <c r="X19" s="40">
        <v>0</v>
      </c>
      <c r="Y19" s="40">
        <v>0.26000000000000156</v>
      </c>
      <c r="Z19" s="40">
        <v>5.6374999999999993</v>
      </c>
      <c r="AA19" s="40">
        <v>10.722499999999997</v>
      </c>
      <c r="AB19" s="41">
        <v>1.2800000000000011</v>
      </c>
    </row>
    <row r="20" spans="2:28" ht="17.25" thickTop="1" thickBot="1" x14ac:dyDescent="0.3">
      <c r="B20" s="42" t="s">
        <v>57</v>
      </c>
      <c r="C20" s="76">
        <f t="shared" si="0"/>
        <v>1.6424999999999983</v>
      </c>
      <c r="D20" s="77"/>
      <c r="E20" s="39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5.9999999999998721E-2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1">
        <v>1.5824999999999996</v>
      </c>
    </row>
    <row r="21" spans="2:28" ht="17.25" thickTop="1" thickBot="1" x14ac:dyDescent="0.3">
      <c r="B21" s="42" t="s">
        <v>58</v>
      </c>
      <c r="C21" s="76">
        <f t="shared" si="0"/>
        <v>7.9324999999999974</v>
      </c>
      <c r="D21" s="77"/>
      <c r="E21" s="39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2.9599999999999973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4.9725000000000001</v>
      </c>
      <c r="AB21" s="41">
        <v>0</v>
      </c>
    </row>
    <row r="22" spans="2:28" ht="17.25" thickTop="1" thickBot="1" x14ac:dyDescent="0.3">
      <c r="B22" s="42" t="s">
        <v>59</v>
      </c>
      <c r="C22" s="76">
        <f t="shared" si="0"/>
        <v>19.440000000000005</v>
      </c>
      <c r="D22" s="77"/>
      <c r="E22" s="39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5.0275000000000034</v>
      </c>
      <c r="Z22" s="40">
        <v>14.412500000000001</v>
      </c>
      <c r="AA22" s="40">
        <v>0</v>
      </c>
      <c r="AB22" s="41">
        <v>0</v>
      </c>
    </row>
    <row r="23" spans="2:28" ht="17.25" thickTop="1" thickBot="1" x14ac:dyDescent="0.3">
      <c r="B23" s="42" t="s">
        <v>60</v>
      </c>
      <c r="C23" s="76">
        <f t="shared" si="0"/>
        <v>6</v>
      </c>
      <c r="D23" s="77"/>
      <c r="E23" s="39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1">
        <v>6</v>
      </c>
    </row>
    <row r="24" spans="2:28" ht="17.25" thickTop="1" thickBot="1" x14ac:dyDescent="0.3">
      <c r="B24" s="42" t="s">
        <v>61</v>
      </c>
      <c r="C24" s="76">
        <f t="shared" si="0"/>
        <v>13.477499999999996</v>
      </c>
      <c r="D24" s="77"/>
      <c r="E24" s="39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5.5150000000000006</v>
      </c>
      <c r="Z24" s="40">
        <v>0</v>
      </c>
      <c r="AA24" s="40">
        <v>7.962499999999995</v>
      </c>
      <c r="AB24" s="41">
        <v>0</v>
      </c>
    </row>
    <row r="25" spans="2:28" ht="17.25" thickTop="1" thickBot="1" x14ac:dyDescent="0.3">
      <c r="B25" s="42" t="s">
        <v>62</v>
      </c>
      <c r="C25" s="76">
        <f t="shared" si="0"/>
        <v>121.98499999999999</v>
      </c>
      <c r="D25" s="77"/>
      <c r="E25" s="39">
        <v>0</v>
      </c>
      <c r="F25" s="40">
        <v>0</v>
      </c>
      <c r="G25" s="40">
        <v>13.545000000000002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8.4825000000000053</v>
      </c>
      <c r="O25" s="40">
        <v>17.46</v>
      </c>
      <c r="P25" s="40">
        <v>20.332499999999996</v>
      </c>
      <c r="Q25" s="40">
        <v>0</v>
      </c>
      <c r="R25" s="40">
        <v>20.712499999999995</v>
      </c>
      <c r="S25" s="40">
        <v>1.5700000000000003</v>
      </c>
      <c r="T25" s="40">
        <v>0</v>
      </c>
      <c r="U25" s="40">
        <v>0.17999999999999972</v>
      </c>
      <c r="V25" s="40">
        <v>0</v>
      </c>
      <c r="W25" s="40">
        <v>0</v>
      </c>
      <c r="X25" s="40">
        <v>6.7800000000000011</v>
      </c>
      <c r="Y25" s="40">
        <v>21.52</v>
      </c>
      <c r="Z25" s="40">
        <v>2.379999999999999</v>
      </c>
      <c r="AA25" s="40">
        <v>2.9849999999999994</v>
      </c>
      <c r="AB25" s="41">
        <v>6.0375000000000014</v>
      </c>
    </row>
    <row r="26" spans="2:28" ht="17.25" thickTop="1" thickBot="1" x14ac:dyDescent="0.3">
      <c r="B26" s="42" t="s">
        <v>63</v>
      </c>
      <c r="C26" s="76">
        <f t="shared" si="0"/>
        <v>44.82</v>
      </c>
      <c r="D26" s="77"/>
      <c r="E26" s="39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6.27</v>
      </c>
      <c r="P26" s="40">
        <v>5</v>
      </c>
      <c r="Q26" s="40">
        <v>8.740000000000002</v>
      </c>
      <c r="R26" s="40">
        <v>0</v>
      </c>
      <c r="S26" s="40">
        <v>6.2600000000000016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5.0499999999999972</v>
      </c>
      <c r="Z26" s="40">
        <v>5.8499999999999979</v>
      </c>
      <c r="AA26" s="40">
        <v>0</v>
      </c>
      <c r="AB26" s="41">
        <v>7.6499999999999986</v>
      </c>
    </row>
    <row r="27" spans="2:28" ht="17.25" thickTop="1" thickBot="1" x14ac:dyDescent="0.3">
      <c r="B27" s="42" t="s">
        <v>64</v>
      </c>
      <c r="C27" s="76">
        <f t="shared" si="0"/>
        <v>32.11</v>
      </c>
      <c r="D27" s="77"/>
      <c r="E27" s="39">
        <v>1.1600000000000001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4</v>
      </c>
      <c r="R27" s="40">
        <v>4</v>
      </c>
      <c r="S27" s="40">
        <v>8.5600000000000023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2.91</v>
      </c>
      <c r="Z27" s="40">
        <v>0</v>
      </c>
      <c r="AA27" s="40">
        <v>8.7199999999999989</v>
      </c>
      <c r="AB27" s="41">
        <v>2.759999999999998</v>
      </c>
    </row>
    <row r="28" spans="2:28" ht="17.25" thickTop="1" thickBot="1" x14ac:dyDescent="0.3">
      <c r="B28" s="42" t="s">
        <v>65</v>
      </c>
      <c r="C28" s="76">
        <f t="shared" si="0"/>
        <v>59.14</v>
      </c>
      <c r="D28" s="77"/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0.78999999999999915</v>
      </c>
      <c r="P28" s="40">
        <v>7.82</v>
      </c>
      <c r="Q28" s="40">
        <v>5.41</v>
      </c>
      <c r="R28" s="40">
        <v>7.9699999999999989</v>
      </c>
      <c r="S28" s="40">
        <v>9.89</v>
      </c>
      <c r="T28" s="40">
        <v>10.93</v>
      </c>
      <c r="U28" s="40">
        <v>8.360000000000003</v>
      </c>
      <c r="V28" s="40">
        <v>7.9699999999999989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1">
        <v>0</v>
      </c>
    </row>
    <row r="29" spans="2:28" ht="17.25" thickTop="1" thickBot="1" x14ac:dyDescent="0.3">
      <c r="B29" s="42" t="s">
        <v>66</v>
      </c>
      <c r="C29" s="76">
        <f t="shared" si="0"/>
        <v>94.162499999999994</v>
      </c>
      <c r="D29" s="77"/>
      <c r="E29" s="39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2.6499999999999986</v>
      </c>
      <c r="O29" s="40">
        <v>7.370000000000001</v>
      </c>
      <c r="P29" s="40">
        <v>10.34</v>
      </c>
      <c r="Q29" s="40">
        <v>10.010000000000002</v>
      </c>
      <c r="R29" s="40">
        <v>10.02</v>
      </c>
      <c r="S29" s="40">
        <v>13.607500000000002</v>
      </c>
      <c r="T29" s="40">
        <v>0</v>
      </c>
      <c r="U29" s="40">
        <v>8.1350000000000016</v>
      </c>
      <c r="V29" s="40">
        <v>17.837499999999999</v>
      </c>
      <c r="W29" s="40">
        <v>0</v>
      </c>
      <c r="X29" s="40">
        <v>0</v>
      </c>
      <c r="Y29" s="40">
        <v>4.0124999999999993</v>
      </c>
      <c r="Z29" s="40">
        <v>10.030000000000001</v>
      </c>
      <c r="AA29" s="40">
        <v>0</v>
      </c>
      <c r="AB29" s="41">
        <v>0.14999999999999858</v>
      </c>
    </row>
    <row r="30" spans="2:28" ht="17.25" thickTop="1" thickBot="1" x14ac:dyDescent="0.3">
      <c r="B30" s="42" t="s">
        <v>67</v>
      </c>
      <c r="C30" s="76">
        <f t="shared" si="0"/>
        <v>131.57</v>
      </c>
      <c r="D30" s="77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6.6400000000000006</v>
      </c>
      <c r="Q30" s="40">
        <v>10.670000000000002</v>
      </c>
      <c r="R30" s="40">
        <v>8.75</v>
      </c>
      <c r="S30" s="40">
        <v>11.085000000000001</v>
      </c>
      <c r="T30" s="40">
        <v>13.439999999999998</v>
      </c>
      <c r="U30" s="40">
        <v>20.474999999999998</v>
      </c>
      <c r="V30" s="40">
        <v>5.7575000000000003</v>
      </c>
      <c r="W30" s="40">
        <v>2.5700000000000003</v>
      </c>
      <c r="X30" s="40">
        <v>15.202500000000001</v>
      </c>
      <c r="Y30" s="40">
        <v>19.300000000000004</v>
      </c>
      <c r="Z30" s="40">
        <v>0</v>
      </c>
      <c r="AA30" s="40">
        <v>8.4500000000000028</v>
      </c>
      <c r="AB30" s="41">
        <v>9.23</v>
      </c>
    </row>
    <row r="31" spans="2:28" ht="17.25" thickTop="1" thickBot="1" x14ac:dyDescent="0.3">
      <c r="B31" s="42" t="s">
        <v>68</v>
      </c>
      <c r="C31" s="76">
        <f t="shared" si="0"/>
        <v>92.519999999999982</v>
      </c>
      <c r="D31" s="77"/>
      <c r="E31" s="39">
        <v>3.9299999999999997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5.9999999999998721E-2</v>
      </c>
      <c r="P31" s="40">
        <v>9.8000000000000007</v>
      </c>
      <c r="Q31" s="40">
        <v>21.074999999999996</v>
      </c>
      <c r="R31" s="40">
        <v>20.8</v>
      </c>
      <c r="S31" s="40">
        <v>1.9400000000000013</v>
      </c>
      <c r="T31" s="40">
        <v>0</v>
      </c>
      <c r="U31" s="40">
        <v>11.135000000000002</v>
      </c>
      <c r="V31" s="40">
        <v>4.8099999999999987</v>
      </c>
      <c r="W31" s="40">
        <v>4.8000000000000007</v>
      </c>
      <c r="X31" s="40">
        <v>0</v>
      </c>
      <c r="Y31" s="40">
        <v>8.1000000000000014</v>
      </c>
      <c r="Z31" s="40">
        <v>4.5300000000000011</v>
      </c>
      <c r="AA31" s="40">
        <v>1.5399999999999991</v>
      </c>
      <c r="AB31" s="41">
        <v>0</v>
      </c>
    </row>
    <row r="32" spans="2:28" ht="17.25" thickTop="1" thickBot="1" x14ac:dyDescent="0.3">
      <c r="B32" s="42" t="s">
        <v>69</v>
      </c>
      <c r="C32" s="76">
        <f t="shared" si="0"/>
        <v>43.64</v>
      </c>
      <c r="D32" s="77"/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17.817500000000003</v>
      </c>
      <c r="P32" s="40">
        <v>2.1325000000000003</v>
      </c>
      <c r="Q32" s="40">
        <v>19.290000000000003</v>
      </c>
      <c r="R32" s="40">
        <v>0</v>
      </c>
      <c r="S32" s="40">
        <v>0.41000000000000014</v>
      </c>
      <c r="T32" s="40">
        <v>0</v>
      </c>
      <c r="U32" s="40">
        <v>1.3924999999999983</v>
      </c>
      <c r="V32" s="40">
        <v>1.9675000000000011</v>
      </c>
      <c r="W32" s="40">
        <v>0</v>
      </c>
      <c r="X32" s="40">
        <v>0</v>
      </c>
      <c r="Y32" s="40">
        <v>0</v>
      </c>
      <c r="Z32" s="40">
        <v>0</v>
      </c>
      <c r="AA32" s="40">
        <v>0.62999999999999901</v>
      </c>
      <c r="AB32" s="41">
        <v>0</v>
      </c>
    </row>
    <row r="33" spans="2:29" ht="17.25" thickTop="1" thickBot="1" x14ac:dyDescent="0.3">
      <c r="B33" s="42" t="s">
        <v>70</v>
      </c>
      <c r="C33" s="76">
        <f t="shared" si="0"/>
        <v>22.627499999999994</v>
      </c>
      <c r="D33" s="77"/>
      <c r="E33" s="39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7.8199999999999967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2.9075000000000024</v>
      </c>
      <c r="Z33" s="40">
        <v>9.3499999999999979</v>
      </c>
      <c r="AA33" s="40">
        <v>2.5499999999999972</v>
      </c>
      <c r="AB33" s="41">
        <v>0</v>
      </c>
    </row>
    <row r="34" spans="2:29" ht="16.5" thickTop="1" x14ac:dyDescent="0.25">
      <c r="B34" s="43" t="s">
        <v>71</v>
      </c>
      <c r="C34" s="78">
        <f>SUM(E34:AB34)</f>
        <v>99.174999999999997</v>
      </c>
      <c r="D34" s="79"/>
      <c r="E34" s="44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9.8049999999999997</v>
      </c>
      <c r="P34" s="45">
        <v>17.797500000000003</v>
      </c>
      <c r="Q34" s="45">
        <v>17.192500000000003</v>
      </c>
      <c r="R34" s="45">
        <v>18.427499999999998</v>
      </c>
      <c r="S34" s="45">
        <v>18.895000000000003</v>
      </c>
      <c r="T34" s="45">
        <v>4.6024999999999991</v>
      </c>
      <c r="U34" s="45">
        <v>5.745000000000001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6">
        <v>6.7099999999999973</v>
      </c>
    </row>
    <row r="37" spans="2:29" ht="21.75" customHeight="1" thickBot="1" x14ac:dyDescent="0.3">
      <c r="B37" s="80" t="s">
        <v>35</v>
      </c>
      <c r="C37" s="82" t="s">
        <v>36</v>
      </c>
      <c r="D37" s="83"/>
      <c r="E37" s="86" t="s">
        <v>74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7"/>
    </row>
    <row r="38" spans="2:29" ht="15.75" customHeight="1" thickTop="1" thickBot="1" x14ac:dyDescent="0.3">
      <c r="B38" s="81"/>
      <c r="C38" s="84"/>
      <c r="D38" s="85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47" t="s">
        <v>25</v>
      </c>
      <c r="AC38" s="4"/>
    </row>
    <row r="39" spans="2:29" ht="17.25" thickTop="1" thickBot="1" x14ac:dyDescent="0.3">
      <c r="B39" s="38" t="str">
        <f>B4</f>
        <v>01.05.2022</v>
      </c>
      <c r="C39" s="76">
        <f>SUM(E39:AB39)</f>
        <v>-59.282499999999992</v>
      </c>
      <c r="D39" s="77"/>
      <c r="E39" s="39">
        <v>0</v>
      </c>
      <c r="F39" s="40">
        <v>-2.3000000000000025</v>
      </c>
      <c r="G39" s="40">
        <v>0</v>
      </c>
      <c r="H39" s="40">
        <v>0</v>
      </c>
      <c r="I39" s="40">
        <v>0</v>
      </c>
      <c r="J39" s="40">
        <v>-3.9000000000000004</v>
      </c>
      <c r="K39" s="40">
        <v>-3.9600000000000009</v>
      </c>
      <c r="L39" s="40">
        <v>-15.797499999999999</v>
      </c>
      <c r="M39" s="40">
        <v>-9.4999999999998863E-2</v>
      </c>
      <c r="N39" s="40">
        <v>-14.4375</v>
      </c>
      <c r="O39" s="40">
        <v>-6.1024999999999991</v>
      </c>
      <c r="P39" s="40">
        <v>-4</v>
      </c>
      <c r="Q39" s="40">
        <v>-1.58</v>
      </c>
      <c r="R39" s="40">
        <v>-1.0500000000000007</v>
      </c>
      <c r="S39" s="40">
        <v>-3.2399999999999984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1">
        <v>-2.8200000000000003</v>
      </c>
    </row>
    <row r="40" spans="2:29" ht="17.25" thickTop="1" thickBot="1" x14ac:dyDescent="0.3">
      <c r="B40" s="42" t="str">
        <f t="shared" ref="B40:B69" si="1">B5</f>
        <v>02.05.2022</v>
      </c>
      <c r="C40" s="76">
        <f t="shared" ref="C40:C68" si="2">SUM(E40:AB40)</f>
        <v>-119.02500000000001</v>
      </c>
      <c r="D40" s="77"/>
      <c r="E40" s="39">
        <v>-4.192499999999999</v>
      </c>
      <c r="F40" s="40">
        <v>0</v>
      </c>
      <c r="G40" s="40">
        <v>-7.4924999999999997</v>
      </c>
      <c r="H40" s="40">
        <v>-8.4825000000000017</v>
      </c>
      <c r="I40" s="40">
        <v>-8.5375000000000014</v>
      </c>
      <c r="J40" s="40">
        <v>-8.73</v>
      </c>
      <c r="K40" s="40">
        <v>-1.7175000000000011</v>
      </c>
      <c r="L40" s="40">
        <v>-16.3325</v>
      </c>
      <c r="M40" s="40">
        <v>-16.04</v>
      </c>
      <c r="N40" s="40">
        <v>-2.4600000000000009</v>
      </c>
      <c r="O40" s="40">
        <v>0</v>
      </c>
      <c r="P40" s="40">
        <v>0</v>
      </c>
      <c r="Q40" s="40">
        <v>0</v>
      </c>
      <c r="R40" s="40">
        <v>0</v>
      </c>
      <c r="S40" s="40">
        <v>-13.002500000000001</v>
      </c>
      <c r="T40" s="40">
        <v>-14.445</v>
      </c>
      <c r="U40" s="40">
        <v>-5.0000000000000711E-2</v>
      </c>
      <c r="V40" s="40">
        <v>0</v>
      </c>
      <c r="W40" s="40">
        <v>0</v>
      </c>
      <c r="X40" s="40">
        <v>0</v>
      </c>
      <c r="Y40" s="40">
        <v>0</v>
      </c>
      <c r="Z40" s="40">
        <v>-9.4549999999999983</v>
      </c>
      <c r="AA40" s="40">
        <v>0</v>
      </c>
      <c r="AB40" s="41">
        <v>-8.0875000000000021</v>
      </c>
    </row>
    <row r="41" spans="2:29" ht="17.25" thickTop="1" thickBot="1" x14ac:dyDescent="0.3">
      <c r="B41" s="42" t="str">
        <f t="shared" si="1"/>
        <v>03.05.2022</v>
      </c>
      <c r="C41" s="76">
        <f t="shared" si="2"/>
        <v>-25.599999999999998</v>
      </c>
      <c r="D41" s="77"/>
      <c r="E41" s="39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-14.18</v>
      </c>
      <c r="U41" s="40">
        <v>-1.6600000000000001</v>
      </c>
      <c r="V41" s="40">
        <v>-0.89999999999999858</v>
      </c>
      <c r="W41" s="40">
        <v>0</v>
      </c>
      <c r="X41" s="40">
        <v>-0.41000000000000014</v>
      </c>
      <c r="Y41" s="40">
        <v>-7.8000000000000007</v>
      </c>
      <c r="Z41" s="40">
        <v>-0.64999999999999858</v>
      </c>
      <c r="AA41" s="40">
        <v>0</v>
      </c>
      <c r="AB41" s="41">
        <v>0</v>
      </c>
    </row>
    <row r="42" spans="2:29" ht="17.25" thickTop="1" thickBot="1" x14ac:dyDescent="0.3">
      <c r="B42" s="42" t="str">
        <f t="shared" si="1"/>
        <v>04.05.2022</v>
      </c>
      <c r="C42" s="76">
        <f t="shared" si="2"/>
        <v>-23.067500000000003</v>
      </c>
      <c r="D42" s="77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-9.8725000000000023</v>
      </c>
      <c r="T42" s="40">
        <v>0</v>
      </c>
      <c r="U42" s="40">
        <v>0</v>
      </c>
      <c r="V42" s="40">
        <v>0</v>
      </c>
      <c r="W42" s="40">
        <v>0</v>
      </c>
      <c r="X42" s="40">
        <v>-13.195</v>
      </c>
      <c r="Y42" s="40">
        <v>0</v>
      </c>
      <c r="Z42" s="40">
        <v>0</v>
      </c>
      <c r="AA42" s="40">
        <v>0</v>
      </c>
      <c r="AB42" s="41">
        <v>0</v>
      </c>
    </row>
    <row r="43" spans="2:29" ht="17.25" thickTop="1" thickBot="1" x14ac:dyDescent="0.3">
      <c r="B43" s="42" t="str">
        <f t="shared" si="1"/>
        <v>05.05.2022</v>
      </c>
      <c r="C43" s="76">
        <f t="shared" si="2"/>
        <v>-33.842500000000008</v>
      </c>
      <c r="D43" s="77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-1.9100000000000001</v>
      </c>
      <c r="L43" s="40">
        <v>-4.1400000000000006</v>
      </c>
      <c r="M43" s="40">
        <v>-2.1724999999999994</v>
      </c>
      <c r="N43" s="40">
        <v>-1.870000000000001</v>
      </c>
      <c r="O43" s="40">
        <v>-1.9750000000000014</v>
      </c>
      <c r="P43" s="40">
        <v>0</v>
      </c>
      <c r="Q43" s="40">
        <v>-4.1425000000000018</v>
      </c>
      <c r="R43" s="40">
        <v>-0.47000000000000242</v>
      </c>
      <c r="S43" s="40">
        <v>-3.120000000000001</v>
      </c>
      <c r="T43" s="40">
        <v>-4.8499999999999979</v>
      </c>
      <c r="U43" s="40">
        <v>-9.1925000000000026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1">
        <v>0</v>
      </c>
    </row>
    <row r="44" spans="2:29" ht="17.25" thickTop="1" thickBot="1" x14ac:dyDescent="0.3">
      <c r="B44" s="42" t="str">
        <f t="shared" si="1"/>
        <v>06.05.2022</v>
      </c>
      <c r="C44" s="76">
        <f t="shared" si="2"/>
        <v>-90.032500000000027</v>
      </c>
      <c r="D44" s="77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-6</v>
      </c>
      <c r="M44" s="40">
        <v>-3.0650000000000013</v>
      </c>
      <c r="N44" s="40">
        <v>-8.9525000000000006</v>
      </c>
      <c r="O44" s="40">
        <v>-16.737499999999997</v>
      </c>
      <c r="P44" s="40">
        <v>0</v>
      </c>
      <c r="Q44" s="40">
        <v>-2.3024999999999984</v>
      </c>
      <c r="R44" s="40">
        <v>-2.0274999999999999</v>
      </c>
      <c r="S44" s="40">
        <v>-17.62</v>
      </c>
      <c r="T44" s="40">
        <v>-11.805000000000003</v>
      </c>
      <c r="U44" s="40">
        <v>0</v>
      </c>
      <c r="V44" s="40">
        <v>0</v>
      </c>
      <c r="W44" s="40">
        <v>0</v>
      </c>
      <c r="X44" s="40">
        <v>-0.23000000000000043</v>
      </c>
      <c r="Y44" s="40">
        <v>-3.9099999999999966</v>
      </c>
      <c r="Z44" s="40">
        <v>-7.2100000000000009</v>
      </c>
      <c r="AA44" s="40">
        <v>-5.4024999999999963</v>
      </c>
      <c r="AB44" s="41">
        <v>-4.7700000000000031</v>
      </c>
    </row>
    <row r="45" spans="2:29" ht="17.25" thickTop="1" thickBot="1" x14ac:dyDescent="0.3">
      <c r="B45" s="42" t="str">
        <f t="shared" si="1"/>
        <v>07.05.2022</v>
      </c>
      <c r="C45" s="76">
        <f t="shared" si="2"/>
        <v>-208.34500000000003</v>
      </c>
      <c r="D45" s="77"/>
      <c r="E45" s="39">
        <v>-1.8550000000000004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-2.9299999999999997</v>
      </c>
      <c r="L45" s="40">
        <v>-3</v>
      </c>
      <c r="M45" s="40">
        <v>-9</v>
      </c>
      <c r="N45" s="40">
        <v>-16.135000000000002</v>
      </c>
      <c r="O45" s="40">
        <v>-6.1400000000000006</v>
      </c>
      <c r="P45" s="40">
        <v>-0.61999999999999744</v>
      </c>
      <c r="Q45" s="40">
        <v>-3.2499999999999964</v>
      </c>
      <c r="R45" s="40">
        <v>-3.5</v>
      </c>
      <c r="S45" s="40">
        <v>-16.850000000000001</v>
      </c>
      <c r="T45" s="40">
        <v>-17.592500000000001</v>
      </c>
      <c r="U45" s="40">
        <v>-16.905000000000001</v>
      </c>
      <c r="V45" s="40">
        <v>-17.454999999999998</v>
      </c>
      <c r="W45" s="40">
        <v>-17.234999999999999</v>
      </c>
      <c r="X45" s="40">
        <v>-17.565000000000001</v>
      </c>
      <c r="Y45" s="40">
        <v>-17.675000000000001</v>
      </c>
      <c r="Z45" s="40">
        <v>-17.1525</v>
      </c>
      <c r="AA45" s="40">
        <v>-16.245000000000001</v>
      </c>
      <c r="AB45" s="41">
        <v>-7.2399999999999984</v>
      </c>
    </row>
    <row r="46" spans="2:29" ht="17.25" thickTop="1" thickBot="1" x14ac:dyDescent="0.3">
      <c r="B46" s="42" t="str">
        <f t="shared" si="1"/>
        <v>08.05.2022</v>
      </c>
      <c r="C46" s="76">
        <f t="shared" si="2"/>
        <v>-172.06250000000003</v>
      </c>
      <c r="D46" s="77"/>
      <c r="E46" s="39">
        <v>-2.5700000000000003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-6</v>
      </c>
      <c r="M46" s="40">
        <v>-18.170000000000002</v>
      </c>
      <c r="N46" s="40">
        <v>-13.680000000000003</v>
      </c>
      <c r="O46" s="40">
        <v>-13.962500000000002</v>
      </c>
      <c r="P46" s="40">
        <v>-9</v>
      </c>
      <c r="Q46" s="40">
        <v>-16.245000000000001</v>
      </c>
      <c r="R46" s="40">
        <v>-13.715</v>
      </c>
      <c r="S46" s="40">
        <v>-16.162500000000001</v>
      </c>
      <c r="T46" s="40">
        <v>-11.439999999999998</v>
      </c>
      <c r="U46" s="40">
        <v>-0.44999999999999929</v>
      </c>
      <c r="V46" s="40">
        <v>0</v>
      </c>
      <c r="W46" s="40">
        <v>-10.389999999999997</v>
      </c>
      <c r="X46" s="40">
        <v>-17.0975</v>
      </c>
      <c r="Y46" s="40">
        <v>-2.1099999999999959</v>
      </c>
      <c r="Z46" s="40">
        <v>-0.55000000000000071</v>
      </c>
      <c r="AA46" s="40">
        <v>-13</v>
      </c>
      <c r="AB46" s="41">
        <v>-7.52</v>
      </c>
    </row>
    <row r="47" spans="2:29" ht="17.25" thickTop="1" thickBot="1" x14ac:dyDescent="0.3">
      <c r="B47" s="42" t="str">
        <f t="shared" si="1"/>
        <v>09.05.2022</v>
      </c>
      <c r="C47" s="76">
        <f t="shared" si="2"/>
        <v>-107.36000000000001</v>
      </c>
      <c r="D47" s="77"/>
      <c r="E47" s="39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-3</v>
      </c>
      <c r="O47" s="40">
        <v>0</v>
      </c>
      <c r="P47" s="40">
        <v>0</v>
      </c>
      <c r="Q47" s="40">
        <v>0</v>
      </c>
      <c r="R47" s="40">
        <v>-0.12999999999999901</v>
      </c>
      <c r="S47" s="40">
        <v>-8.9525000000000006</v>
      </c>
      <c r="T47" s="40">
        <v>-16.435000000000002</v>
      </c>
      <c r="U47" s="40">
        <v>-18.170000000000002</v>
      </c>
      <c r="V47" s="40">
        <v>-6.8999999999999986</v>
      </c>
      <c r="W47" s="40">
        <v>-9</v>
      </c>
      <c r="X47" s="40">
        <v>-16.135000000000002</v>
      </c>
      <c r="Y47" s="40">
        <v>0</v>
      </c>
      <c r="Z47" s="40">
        <v>-13.93</v>
      </c>
      <c r="AA47" s="40">
        <v>-1.2800000000000011</v>
      </c>
      <c r="AB47" s="41">
        <v>-13.427500000000002</v>
      </c>
    </row>
    <row r="48" spans="2:29" ht="17.25" thickTop="1" thickBot="1" x14ac:dyDescent="0.3">
      <c r="B48" s="42" t="str">
        <f t="shared" si="1"/>
        <v>10.05.2022</v>
      </c>
      <c r="C48" s="76">
        <f t="shared" si="2"/>
        <v>-166.52250000000001</v>
      </c>
      <c r="D48" s="77"/>
      <c r="E48" s="39">
        <v>-0.80999999999999872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-3</v>
      </c>
      <c r="N48" s="40">
        <v>-11.29</v>
      </c>
      <c r="O48" s="40">
        <v>-6.1950000000000003</v>
      </c>
      <c r="P48" s="40">
        <v>-6.1099999999999994</v>
      </c>
      <c r="Q48" s="40">
        <v>-1.9649999999999999</v>
      </c>
      <c r="R48" s="40">
        <v>-8.254999999999999</v>
      </c>
      <c r="S48" s="40">
        <v>-16.22</v>
      </c>
      <c r="T48" s="40">
        <v>-15.04</v>
      </c>
      <c r="U48" s="40">
        <v>-15.004999999999999</v>
      </c>
      <c r="V48" s="40">
        <v>-15.9175</v>
      </c>
      <c r="W48" s="40">
        <v>-14.57</v>
      </c>
      <c r="X48" s="40">
        <v>-12.772500000000001</v>
      </c>
      <c r="Y48" s="40">
        <v>-7.98</v>
      </c>
      <c r="Z48" s="40">
        <v>-12.712500000000002</v>
      </c>
      <c r="AA48" s="40">
        <v>-14</v>
      </c>
      <c r="AB48" s="41">
        <v>-4.68</v>
      </c>
    </row>
    <row r="49" spans="2:28" ht="17.25" thickTop="1" thickBot="1" x14ac:dyDescent="0.3">
      <c r="B49" s="42" t="str">
        <f t="shared" si="1"/>
        <v>11.05.2022</v>
      </c>
      <c r="C49" s="76">
        <f t="shared" si="2"/>
        <v>-165.3125</v>
      </c>
      <c r="D49" s="77"/>
      <c r="E49" s="39">
        <v>-7.8775000000000013</v>
      </c>
      <c r="F49" s="40">
        <v>-7.9600000000000009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-15.475000000000001</v>
      </c>
      <c r="M49" s="40">
        <v>-17.647500000000001</v>
      </c>
      <c r="N49" s="40">
        <v>-17.565000000000001</v>
      </c>
      <c r="O49" s="40">
        <v>-13.440000000000001</v>
      </c>
      <c r="P49" s="40">
        <v>-17.317499999999999</v>
      </c>
      <c r="Q49" s="40">
        <v>-17.7575</v>
      </c>
      <c r="R49" s="40">
        <v>-17.675000000000001</v>
      </c>
      <c r="S49" s="40">
        <v>-17.510000000000002</v>
      </c>
      <c r="T49" s="40">
        <v>-11.907500000000002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40">
        <v>-3.1799999999999997</v>
      </c>
      <c r="AA49" s="40">
        <v>0</v>
      </c>
      <c r="AB49" s="41">
        <v>0</v>
      </c>
    </row>
    <row r="50" spans="2:28" ht="17.25" thickTop="1" thickBot="1" x14ac:dyDescent="0.3">
      <c r="B50" s="42" t="str">
        <f t="shared" si="1"/>
        <v>12.05.2022</v>
      </c>
      <c r="C50" s="76">
        <f t="shared" si="2"/>
        <v>-131.4375</v>
      </c>
      <c r="D50" s="77"/>
      <c r="E50" s="39">
        <v>0</v>
      </c>
      <c r="F50" s="40">
        <v>-6.8049999999999997</v>
      </c>
      <c r="G50" s="40">
        <v>-7.52</v>
      </c>
      <c r="H50" s="40">
        <v>-3.0100000000000016</v>
      </c>
      <c r="I50" s="40">
        <v>-6.8599999999999994</v>
      </c>
      <c r="J50" s="40">
        <v>0</v>
      </c>
      <c r="K50" s="40">
        <v>-4.495000000000001</v>
      </c>
      <c r="L50" s="40">
        <v>-14.414999999999997</v>
      </c>
      <c r="M50" s="40">
        <v>-9.8024999999999984</v>
      </c>
      <c r="N50" s="40">
        <v>-14.98</v>
      </c>
      <c r="O50" s="40">
        <v>-1.6900000000000013</v>
      </c>
      <c r="P50" s="40">
        <v>0</v>
      </c>
      <c r="Q50" s="40">
        <v>0</v>
      </c>
      <c r="R50" s="40">
        <v>0</v>
      </c>
      <c r="S50" s="40">
        <v>-6.8825000000000003</v>
      </c>
      <c r="T50" s="40">
        <v>-7.8874999999999993</v>
      </c>
      <c r="U50" s="40">
        <v>-6.0799999999999983</v>
      </c>
      <c r="V50" s="40">
        <v>-7.7425000000000033</v>
      </c>
      <c r="W50" s="40">
        <v>-9.9874999999999972</v>
      </c>
      <c r="X50" s="40">
        <v>0</v>
      </c>
      <c r="Y50" s="40">
        <v>-0.89999999999999858</v>
      </c>
      <c r="Z50" s="40">
        <v>-16.739999999999998</v>
      </c>
      <c r="AA50" s="40">
        <v>-0.5</v>
      </c>
      <c r="AB50" s="41">
        <v>-5.139999999999997</v>
      </c>
    </row>
    <row r="51" spans="2:28" ht="17.25" thickTop="1" thickBot="1" x14ac:dyDescent="0.3">
      <c r="B51" s="42" t="str">
        <f t="shared" si="1"/>
        <v>13.05.2022</v>
      </c>
      <c r="C51" s="76">
        <f t="shared" si="2"/>
        <v>-120.19250000000001</v>
      </c>
      <c r="D51" s="77"/>
      <c r="E51" s="39">
        <v>0</v>
      </c>
      <c r="F51" s="40">
        <v>0</v>
      </c>
      <c r="G51" s="40">
        <v>-6.6125000000000007</v>
      </c>
      <c r="H51" s="40">
        <v>-7.9600000000000009</v>
      </c>
      <c r="I51" s="40">
        <v>-8.4549999999999983</v>
      </c>
      <c r="J51" s="40">
        <v>-6.557500000000001</v>
      </c>
      <c r="K51" s="40">
        <v>-1.057500000000001</v>
      </c>
      <c r="L51" s="40">
        <v>-9.3975000000000009</v>
      </c>
      <c r="M51" s="40">
        <v>-12.787500000000001</v>
      </c>
      <c r="N51" s="40">
        <v>-6</v>
      </c>
      <c r="O51" s="40">
        <v>-3.0600000000000023</v>
      </c>
      <c r="P51" s="40">
        <v>-0.77999999999999758</v>
      </c>
      <c r="Q51" s="40">
        <v>0</v>
      </c>
      <c r="R51" s="40">
        <v>0</v>
      </c>
      <c r="S51" s="40">
        <v>0</v>
      </c>
      <c r="T51" s="40">
        <v>-12.620000000000001</v>
      </c>
      <c r="U51" s="40">
        <v>-8.61</v>
      </c>
      <c r="V51" s="40">
        <v>-6</v>
      </c>
      <c r="W51" s="40">
        <v>-14.5975</v>
      </c>
      <c r="X51" s="40">
        <v>0</v>
      </c>
      <c r="Y51" s="40">
        <v>0</v>
      </c>
      <c r="Z51" s="40">
        <v>-4.490000000000002</v>
      </c>
      <c r="AA51" s="40">
        <v>-8.1574999999999989</v>
      </c>
      <c r="AB51" s="41">
        <v>-3.0500000000000007</v>
      </c>
    </row>
    <row r="52" spans="2:28" ht="17.25" thickTop="1" thickBot="1" x14ac:dyDescent="0.3">
      <c r="B52" s="42" t="str">
        <f t="shared" si="1"/>
        <v>14.05.2022</v>
      </c>
      <c r="C52" s="76">
        <f t="shared" si="2"/>
        <v>-224.79749999999999</v>
      </c>
      <c r="D52" s="77"/>
      <c r="E52" s="39">
        <v>0</v>
      </c>
      <c r="F52" s="40">
        <v>-6.6400000000000006</v>
      </c>
      <c r="G52" s="40">
        <v>-7.41</v>
      </c>
      <c r="H52" s="40">
        <v>-6.3374999999999986</v>
      </c>
      <c r="I52" s="40">
        <v>-7.1350000000000016</v>
      </c>
      <c r="J52" s="40">
        <v>-6.2274999999999991</v>
      </c>
      <c r="K52" s="40">
        <v>-1.0300000000000011</v>
      </c>
      <c r="L52" s="40">
        <v>-16.190000000000001</v>
      </c>
      <c r="M52" s="40">
        <v>-6.2000000000000028</v>
      </c>
      <c r="N52" s="40">
        <v>-13.302499999999998</v>
      </c>
      <c r="O52" s="40">
        <v>-15.8325</v>
      </c>
      <c r="P52" s="40">
        <v>-14.705000000000002</v>
      </c>
      <c r="Q52" s="40">
        <v>-4.2274999999999991</v>
      </c>
      <c r="R52" s="40">
        <v>-16.172499999999999</v>
      </c>
      <c r="S52" s="40">
        <v>-17.565000000000001</v>
      </c>
      <c r="T52" s="40">
        <v>-14.344999999999999</v>
      </c>
      <c r="U52" s="40">
        <v>-14.620000000000001</v>
      </c>
      <c r="V52" s="40">
        <v>-1.7799999999999976</v>
      </c>
      <c r="W52" s="40">
        <v>-8.1325000000000003</v>
      </c>
      <c r="X52" s="40">
        <v>-0.39999999999999858</v>
      </c>
      <c r="Y52" s="40">
        <v>-2.0299999999999994</v>
      </c>
      <c r="Z52" s="40">
        <v>-17.427499999999998</v>
      </c>
      <c r="AA52" s="40">
        <v>-17.262499999999999</v>
      </c>
      <c r="AB52" s="41">
        <v>-9.8249999999999993</v>
      </c>
    </row>
    <row r="53" spans="2:28" ht="17.25" thickTop="1" thickBot="1" x14ac:dyDescent="0.3">
      <c r="B53" s="42" t="str">
        <f t="shared" si="1"/>
        <v>15.05.2022</v>
      </c>
      <c r="C53" s="76">
        <f t="shared" si="2"/>
        <v>-250.75749999999999</v>
      </c>
      <c r="D53" s="77"/>
      <c r="E53" s="39">
        <v>0</v>
      </c>
      <c r="F53" s="40">
        <v>-7.2175000000000011</v>
      </c>
      <c r="G53" s="40">
        <v>-7.6024999999999991</v>
      </c>
      <c r="H53" s="40">
        <v>-8.4549999999999983</v>
      </c>
      <c r="I53" s="40">
        <v>-8.4274999999999984</v>
      </c>
      <c r="J53" s="40">
        <v>-6.8049999999999997</v>
      </c>
      <c r="K53" s="40">
        <v>-8.0425000000000004</v>
      </c>
      <c r="L53" s="40">
        <v>-17.565000000000001</v>
      </c>
      <c r="M53" s="40">
        <v>-7.3500000000000014</v>
      </c>
      <c r="N53" s="40">
        <v>-17.1525</v>
      </c>
      <c r="O53" s="40">
        <v>-16.657499999999999</v>
      </c>
      <c r="P53" s="40">
        <v>-9.182500000000001</v>
      </c>
      <c r="Q53" s="40">
        <v>-5.6199999999999992</v>
      </c>
      <c r="R53" s="40">
        <v>-8.8024999999999984</v>
      </c>
      <c r="S53" s="40">
        <v>-12.010000000000002</v>
      </c>
      <c r="T53" s="40">
        <v>-17.537500000000001</v>
      </c>
      <c r="U53" s="40">
        <v>-4.4300000000000015</v>
      </c>
      <c r="V53" s="40">
        <v>-4.4199999999999982</v>
      </c>
      <c r="W53" s="40">
        <v>-16.190000000000001</v>
      </c>
      <c r="X53" s="40">
        <v>-17.565000000000001</v>
      </c>
      <c r="Y53" s="40">
        <v>-13.352499999999999</v>
      </c>
      <c r="Z53" s="40">
        <v>-17.482500000000002</v>
      </c>
      <c r="AA53" s="40">
        <v>-15.64</v>
      </c>
      <c r="AB53" s="41">
        <v>-3.2500000000000036</v>
      </c>
    </row>
    <row r="54" spans="2:28" ht="17.25" thickTop="1" thickBot="1" x14ac:dyDescent="0.3">
      <c r="B54" s="42" t="str">
        <f t="shared" si="1"/>
        <v>16.05.2022</v>
      </c>
      <c r="C54" s="76">
        <f t="shared" si="2"/>
        <v>-114.1575</v>
      </c>
      <c r="D54" s="77"/>
      <c r="E54" s="39">
        <v>0</v>
      </c>
      <c r="F54" s="40">
        <v>0</v>
      </c>
      <c r="G54" s="40">
        <v>0</v>
      </c>
      <c r="H54" s="40">
        <v>-8.0975000000000001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-12.295000000000002</v>
      </c>
      <c r="O54" s="40">
        <v>-4.8000000000000007</v>
      </c>
      <c r="P54" s="40">
        <v>-11.587500000000002</v>
      </c>
      <c r="Q54" s="40">
        <v>0</v>
      </c>
      <c r="R54" s="40">
        <v>-7.5600000000000023</v>
      </c>
      <c r="S54" s="40">
        <v>-17.84</v>
      </c>
      <c r="T54" s="40">
        <v>-17.895</v>
      </c>
      <c r="U54" s="40">
        <v>-3.4699999999999989</v>
      </c>
      <c r="V54" s="40">
        <v>-0.92000000000000171</v>
      </c>
      <c r="W54" s="40">
        <v>-0.42000000000000171</v>
      </c>
      <c r="X54" s="40">
        <v>-16.515000000000001</v>
      </c>
      <c r="Y54" s="40">
        <v>-8.9550000000000018</v>
      </c>
      <c r="Z54" s="40">
        <v>0</v>
      </c>
      <c r="AA54" s="40">
        <v>0</v>
      </c>
      <c r="AB54" s="41">
        <v>-3.802500000000002</v>
      </c>
    </row>
    <row r="55" spans="2:28" ht="17.25" thickTop="1" thickBot="1" x14ac:dyDescent="0.3">
      <c r="B55" s="42" t="str">
        <f t="shared" si="1"/>
        <v>17.05.2022</v>
      </c>
      <c r="C55" s="76">
        <f t="shared" si="2"/>
        <v>-107.235</v>
      </c>
      <c r="D55" s="77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-3</v>
      </c>
      <c r="O55" s="40">
        <v>-2.3299999999999983</v>
      </c>
      <c r="P55" s="40">
        <v>-6</v>
      </c>
      <c r="Q55" s="40">
        <v>-6</v>
      </c>
      <c r="R55" s="40">
        <v>-6</v>
      </c>
      <c r="S55" s="40">
        <v>-17.122500000000002</v>
      </c>
      <c r="T55" s="40">
        <v>-15.227500000000003</v>
      </c>
      <c r="U55" s="40">
        <v>-0.10000000000000142</v>
      </c>
      <c r="V55" s="40">
        <v>-6</v>
      </c>
      <c r="W55" s="40">
        <v>-6</v>
      </c>
      <c r="X55" s="40">
        <v>-6</v>
      </c>
      <c r="Y55" s="40">
        <v>-8.620000000000001</v>
      </c>
      <c r="Z55" s="40">
        <v>-8.5399999999999991</v>
      </c>
      <c r="AA55" s="40">
        <v>-12.455000000000002</v>
      </c>
      <c r="AB55" s="41">
        <v>-3.8400000000000034</v>
      </c>
    </row>
    <row r="56" spans="2:28" ht="17.25" thickTop="1" thickBot="1" x14ac:dyDescent="0.3">
      <c r="B56" s="42" t="str">
        <f t="shared" si="1"/>
        <v>18.05.2022</v>
      </c>
      <c r="C56" s="76">
        <f t="shared" si="2"/>
        <v>-101.72500000000002</v>
      </c>
      <c r="D56" s="77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-3</v>
      </c>
      <c r="O56" s="40">
        <v>-0.21999999999999886</v>
      </c>
      <c r="P56" s="40">
        <v>0</v>
      </c>
      <c r="Q56" s="40">
        <v>-6</v>
      </c>
      <c r="R56" s="40">
        <v>-3.7899999999999991</v>
      </c>
      <c r="S56" s="40">
        <v>-18.197500000000002</v>
      </c>
      <c r="T56" s="40">
        <v>-18.335000000000001</v>
      </c>
      <c r="U56" s="40">
        <v>-9</v>
      </c>
      <c r="V56" s="40">
        <v>-6</v>
      </c>
      <c r="W56" s="40">
        <v>-6</v>
      </c>
      <c r="X56" s="40">
        <v>-9</v>
      </c>
      <c r="Y56" s="40">
        <v>-2.759999999999998</v>
      </c>
      <c r="Z56" s="40">
        <v>-3.490000000000002</v>
      </c>
      <c r="AA56" s="40">
        <v>0</v>
      </c>
      <c r="AB56" s="41">
        <v>-15.932499999999997</v>
      </c>
    </row>
    <row r="57" spans="2:28" ht="17.25" thickTop="1" thickBot="1" x14ac:dyDescent="0.3">
      <c r="B57" s="42" t="str">
        <f t="shared" si="1"/>
        <v>19.05.2022</v>
      </c>
      <c r="C57" s="76">
        <f t="shared" si="2"/>
        <v>-164.05</v>
      </c>
      <c r="D57" s="77"/>
      <c r="E57" s="39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-3</v>
      </c>
      <c r="N57" s="40">
        <v>-6</v>
      </c>
      <c r="O57" s="40">
        <v>-6</v>
      </c>
      <c r="P57" s="40">
        <v>-9</v>
      </c>
      <c r="Q57" s="40">
        <v>-9</v>
      </c>
      <c r="R57" s="40">
        <v>-9</v>
      </c>
      <c r="S57" s="40">
        <v>-17.2075</v>
      </c>
      <c r="T57" s="40">
        <v>-17.592500000000001</v>
      </c>
      <c r="U57" s="40">
        <v>-17.510000000000002</v>
      </c>
      <c r="V57" s="40">
        <v>-17.592500000000001</v>
      </c>
      <c r="W57" s="40">
        <v>-17.510000000000002</v>
      </c>
      <c r="X57" s="40">
        <v>-17.73</v>
      </c>
      <c r="Y57" s="40">
        <v>-0.25</v>
      </c>
      <c r="Z57" s="40">
        <v>0</v>
      </c>
      <c r="AA57" s="40">
        <v>-6.167500000000004</v>
      </c>
      <c r="AB57" s="41">
        <v>-10.489999999999998</v>
      </c>
    </row>
    <row r="58" spans="2:28" ht="17.25" thickTop="1" thickBot="1" x14ac:dyDescent="0.3">
      <c r="B58" s="42" t="str">
        <f t="shared" si="1"/>
        <v>20.05.2022</v>
      </c>
      <c r="C58" s="76">
        <f t="shared" si="2"/>
        <v>-140.625</v>
      </c>
      <c r="D58" s="77"/>
      <c r="E58" s="39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-3</v>
      </c>
      <c r="L58" s="40">
        <v>-3</v>
      </c>
      <c r="M58" s="40">
        <v>-6</v>
      </c>
      <c r="N58" s="40">
        <v>-9</v>
      </c>
      <c r="O58" s="40">
        <v>-9</v>
      </c>
      <c r="P58" s="40">
        <v>-9</v>
      </c>
      <c r="Q58" s="40">
        <v>-9</v>
      </c>
      <c r="R58" s="40">
        <v>-9</v>
      </c>
      <c r="S58" s="40">
        <v>-9</v>
      </c>
      <c r="T58" s="40">
        <v>-9</v>
      </c>
      <c r="U58" s="40">
        <v>-9</v>
      </c>
      <c r="V58" s="40">
        <v>-9</v>
      </c>
      <c r="W58" s="40">
        <v>-9</v>
      </c>
      <c r="X58" s="40">
        <v>-9</v>
      </c>
      <c r="Y58" s="40">
        <v>-9.134999999999998</v>
      </c>
      <c r="Z58" s="40">
        <v>-11.490000000000002</v>
      </c>
      <c r="AA58" s="40">
        <v>-9</v>
      </c>
      <c r="AB58" s="41">
        <v>0</v>
      </c>
    </row>
    <row r="59" spans="2:28" ht="17.25" thickTop="1" thickBot="1" x14ac:dyDescent="0.3">
      <c r="B59" s="42" t="str">
        <f t="shared" si="1"/>
        <v>21.05.2022</v>
      </c>
      <c r="C59" s="76">
        <f t="shared" si="2"/>
        <v>-160.22999999999999</v>
      </c>
      <c r="D59" s="77"/>
      <c r="E59" s="39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-0.85999999999999943</v>
      </c>
      <c r="N59" s="40">
        <v>-8.9899999999999984</v>
      </c>
      <c r="O59" s="40">
        <v>-9</v>
      </c>
      <c r="P59" s="40">
        <v>-9</v>
      </c>
      <c r="Q59" s="40">
        <v>-8.7999999999999972</v>
      </c>
      <c r="R59" s="40">
        <v>-17.427499999999998</v>
      </c>
      <c r="S59" s="40">
        <v>-10.259999999999998</v>
      </c>
      <c r="T59" s="40">
        <v>-17.510000000000002</v>
      </c>
      <c r="U59" s="40">
        <v>-17.372499999999999</v>
      </c>
      <c r="V59" s="40">
        <v>-9</v>
      </c>
      <c r="W59" s="40">
        <v>-9</v>
      </c>
      <c r="X59" s="40">
        <v>-6.1099999999999994</v>
      </c>
      <c r="Y59" s="40">
        <v>-9</v>
      </c>
      <c r="Z59" s="40">
        <v>-12.559999999999999</v>
      </c>
      <c r="AA59" s="40">
        <v>-0.46999999999999886</v>
      </c>
      <c r="AB59" s="41">
        <v>-14.870000000000001</v>
      </c>
    </row>
    <row r="60" spans="2:28" ht="17.25" thickTop="1" thickBot="1" x14ac:dyDescent="0.3">
      <c r="B60" s="42" t="str">
        <f t="shared" si="1"/>
        <v>22.05.2022</v>
      </c>
      <c r="C60" s="76">
        <f t="shared" si="2"/>
        <v>-187.69</v>
      </c>
      <c r="D60" s="77"/>
      <c r="E60" s="39">
        <v>-15.7775</v>
      </c>
      <c r="F60" s="40">
        <v>-11.712499999999999</v>
      </c>
      <c r="G60" s="40">
        <v>-3.0599999999999987</v>
      </c>
      <c r="H60" s="40">
        <v>-14.4575</v>
      </c>
      <c r="I60" s="40">
        <v>-15.227499999999999</v>
      </c>
      <c r="J60" s="40">
        <v>-15.530000000000001</v>
      </c>
      <c r="K60" s="40">
        <v>-9.7250000000000014</v>
      </c>
      <c r="L60" s="40">
        <v>-16.135000000000002</v>
      </c>
      <c r="M60" s="40">
        <v>-17.675000000000001</v>
      </c>
      <c r="N60" s="40">
        <v>0</v>
      </c>
      <c r="O60" s="40">
        <v>0</v>
      </c>
      <c r="P60" s="40">
        <v>0</v>
      </c>
      <c r="Q60" s="40">
        <v>-7.3000000000000007</v>
      </c>
      <c r="R60" s="40">
        <v>0</v>
      </c>
      <c r="S60" s="40">
        <v>-0.60999999999999943</v>
      </c>
      <c r="T60" s="40">
        <v>-1.547500000000003</v>
      </c>
      <c r="U60" s="40">
        <v>-3.3300000000000018</v>
      </c>
      <c r="V60" s="40">
        <v>-14.572499999999998</v>
      </c>
      <c r="W60" s="40">
        <v>-17.18</v>
      </c>
      <c r="X60" s="40">
        <v>-8.91</v>
      </c>
      <c r="Y60" s="40">
        <v>0</v>
      </c>
      <c r="Z60" s="40">
        <v>-3.6899999999999977</v>
      </c>
      <c r="AA60" s="40">
        <v>-4.8099999999999987</v>
      </c>
      <c r="AB60" s="41">
        <v>-6.4400000000000013</v>
      </c>
    </row>
    <row r="61" spans="2:28" ht="17.25" thickTop="1" thickBot="1" x14ac:dyDescent="0.3">
      <c r="B61" s="42" t="str">
        <f t="shared" si="1"/>
        <v>23.05.2022</v>
      </c>
      <c r="C61" s="76">
        <f t="shared" si="2"/>
        <v>-82.97</v>
      </c>
      <c r="D61" s="77"/>
      <c r="E61" s="39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-10.84</v>
      </c>
      <c r="O61" s="40">
        <v>0</v>
      </c>
      <c r="P61" s="40">
        <v>0</v>
      </c>
      <c r="Q61" s="40">
        <v>0</v>
      </c>
      <c r="R61" s="40">
        <v>-5.019999999999996</v>
      </c>
      <c r="S61" s="40">
        <v>0</v>
      </c>
      <c r="T61" s="40">
        <v>-11.010000000000002</v>
      </c>
      <c r="U61" s="40">
        <v>-11.760000000000002</v>
      </c>
      <c r="V61" s="40">
        <v>-11.400000000000002</v>
      </c>
      <c r="W61" s="40">
        <v>-10.79</v>
      </c>
      <c r="X61" s="40">
        <v>-11.739999999999998</v>
      </c>
      <c r="Y61" s="40">
        <v>0</v>
      </c>
      <c r="Z61" s="40">
        <v>0</v>
      </c>
      <c r="AA61" s="40">
        <v>-10.41</v>
      </c>
      <c r="AB61" s="41">
        <v>0</v>
      </c>
    </row>
    <row r="62" spans="2:28" ht="17.25" thickTop="1" thickBot="1" x14ac:dyDescent="0.3">
      <c r="B62" s="42" t="str">
        <f t="shared" si="1"/>
        <v>24.05.2022</v>
      </c>
      <c r="C62" s="76">
        <f t="shared" si="2"/>
        <v>-38.42</v>
      </c>
      <c r="D62" s="77"/>
      <c r="E62" s="39">
        <v>-0.17999999999999972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-6.7899999999999991</v>
      </c>
      <c r="O62" s="40">
        <v>-6.7000000000000028</v>
      </c>
      <c r="P62" s="40">
        <v>-6.879999999999999</v>
      </c>
      <c r="Q62" s="40">
        <v>0</v>
      </c>
      <c r="R62" s="40">
        <v>0</v>
      </c>
      <c r="S62" s="40">
        <v>0</v>
      </c>
      <c r="T62" s="40">
        <v>-0.71999999999999886</v>
      </c>
      <c r="U62" s="40">
        <v>-2.370000000000001</v>
      </c>
      <c r="V62" s="40">
        <v>0</v>
      </c>
      <c r="W62" s="40">
        <v>0</v>
      </c>
      <c r="X62" s="40">
        <v>-3.9699999999999989</v>
      </c>
      <c r="Y62" s="40">
        <v>0</v>
      </c>
      <c r="Z62" s="40">
        <v>-10.810000000000002</v>
      </c>
      <c r="AA62" s="40">
        <v>0</v>
      </c>
      <c r="AB62" s="41">
        <v>0</v>
      </c>
    </row>
    <row r="63" spans="2:28" ht="17.25" thickTop="1" thickBot="1" x14ac:dyDescent="0.3">
      <c r="B63" s="42" t="str">
        <f t="shared" si="1"/>
        <v>25.05.2022</v>
      </c>
      <c r="C63" s="76">
        <f t="shared" si="2"/>
        <v>-48.04</v>
      </c>
      <c r="D63" s="77"/>
      <c r="E63" s="39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-0.51000000000000156</v>
      </c>
      <c r="X63" s="40">
        <v>-0.55000000000000071</v>
      </c>
      <c r="Y63" s="40">
        <v>-11.75</v>
      </c>
      <c r="Z63" s="40">
        <v>-11.82</v>
      </c>
      <c r="AA63" s="40">
        <v>-11.870000000000001</v>
      </c>
      <c r="AB63" s="41">
        <v>-11.54</v>
      </c>
    </row>
    <row r="64" spans="2:28" ht="17.25" thickTop="1" thickBot="1" x14ac:dyDescent="0.3">
      <c r="B64" s="42" t="str">
        <f t="shared" si="1"/>
        <v>26.05.2022</v>
      </c>
      <c r="C64" s="76">
        <f t="shared" si="2"/>
        <v>-39.980000000000004</v>
      </c>
      <c r="D64" s="77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-5.3974999999999973</v>
      </c>
      <c r="U64" s="40">
        <v>0</v>
      </c>
      <c r="V64" s="40">
        <v>0</v>
      </c>
      <c r="W64" s="40">
        <v>-10.875</v>
      </c>
      <c r="X64" s="40">
        <v>-11.147500000000001</v>
      </c>
      <c r="Y64" s="40">
        <v>0</v>
      </c>
      <c r="Z64" s="40">
        <v>0</v>
      </c>
      <c r="AA64" s="40">
        <v>-11.86</v>
      </c>
      <c r="AB64" s="41">
        <v>-0.69999999999999929</v>
      </c>
    </row>
    <row r="65" spans="2:29" ht="17.25" thickTop="1" thickBot="1" x14ac:dyDescent="0.3">
      <c r="B65" s="42" t="str">
        <f t="shared" si="1"/>
        <v>27.05.2022</v>
      </c>
      <c r="C65" s="76">
        <f t="shared" si="2"/>
        <v>-17.374999999999996</v>
      </c>
      <c r="D65" s="77"/>
      <c r="E65" s="39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-4.9499999999999993</v>
      </c>
      <c r="O65" s="40">
        <v>-9.86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v>0</v>
      </c>
      <c r="V65" s="40">
        <v>0</v>
      </c>
      <c r="W65" s="40">
        <v>-1.5249999999999986</v>
      </c>
      <c r="X65" s="40">
        <v>0</v>
      </c>
      <c r="Y65" s="40">
        <v>0</v>
      </c>
      <c r="Z65" s="40">
        <v>-1.0399999999999991</v>
      </c>
      <c r="AA65" s="40">
        <v>0</v>
      </c>
      <c r="AB65" s="41">
        <v>0</v>
      </c>
    </row>
    <row r="66" spans="2:29" ht="17.25" thickTop="1" thickBot="1" x14ac:dyDescent="0.3">
      <c r="B66" s="42" t="str">
        <f t="shared" si="1"/>
        <v>28.05.2022</v>
      </c>
      <c r="C66" s="76">
        <f t="shared" si="2"/>
        <v>-53.007499999999993</v>
      </c>
      <c r="D66" s="77"/>
      <c r="E66" s="39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-8</v>
      </c>
      <c r="O66" s="40">
        <v>-11.149999999999999</v>
      </c>
      <c r="P66" s="40">
        <v>0</v>
      </c>
      <c r="Q66" s="40">
        <v>0</v>
      </c>
      <c r="R66" s="40">
        <v>0</v>
      </c>
      <c r="S66" s="40">
        <v>-4.5300000000000011</v>
      </c>
      <c r="T66" s="40">
        <v>-3.692499999999999</v>
      </c>
      <c r="U66" s="40">
        <v>0</v>
      </c>
      <c r="V66" s="40">
        <v>0</v>
      </c>
      <c r="W66" s="40">
        <v>0</v>
      </c>
      <c r="X66" s="40">
        <v>-8.4000000000000021</v>
      </c>
      <c r="Y66" s="40">
        <v>0</v>
      </c>
      <c r="Z66" s="40">
        <v>-1.75</v>
      </c>
      <c r="AA66" s="40">
        <v>-9.745000000000001</v>
      </c>
      <c r="AB66" s="41">
        <v>-5.7399999999999984</v>
      </c>
    </row>
    <row r="67" spans="2:29" ht="17.25" thickTop="1" thickBot="1" x14ac:dyDescent="0.3">
      <c r="B67" s="42" t="str">
        <f t="shared" si="1"/>
        <v>29.05.2022</v>
      </c>
      <c r="C67" s="76">
        <f t="shared" si="2"/>
        <v>-134.6</v>
      </c>
      <c r="D67" s="77"/>
      <c r="E67" s="39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-18.702499999999997</v>
      </c>
      <c r="O67" s="40">
        <v>0</v>
      </c>
      <c r="P67" s="40">
        <v>-0.5</v>
      </c>
      <c r="Q67" s="40">
        <v>0</v>
      </c>
      <c r="R67" s="40">
        <v>-6.2074999999999996</v>
      </c>
      <c r="S67" s="40">
        <v>-3.2449999999999974</v>
      </c>
      <c r="T67" s="40">
        <v>-18.337499999999999</v>
      </c>
      <c r="U67" s="40">
        <v>-0.57000000000000028</v>
      </c>
      <c r="V67" s="40">
        <v>-4.8299999999999983</v>
      </c>
      <c r="W67" s="40">
        <v>-13.837499999999999</v>
      </c>
      <c r="X67" s="40">
        <v>-6.6750000000000007</v>
      </c>
      <c r="Y67" s="40">
        <v>-17.575000000000003</v>
      </c>
      <c r="Z67" s="40">
        <v>-17.284999999999997</v>
      </c>
      <c r="AA67" s="40">
        <v>-8.5174999999999983</v>
      </c>
      <c r="AB67" s="41">
        <v>-18.317500000000003</v>
      </c>
    </row>
    <row r="68" spans="2:29" ht="17.25" thickTop="1" thickBot="1" x14ac:dyDescent="0.3">
      <c r="B68" s="42" t="str">
        <f t="shared" si="1"/>
        <v>30.05.2022</v>
      </c>
      <c r="C68" s="76">
        <f t="shared" si="2"/>
        <v>-144.5575</v>
      </c>
      <c r="D68" s="77"/>
      <c r="E68" s="39">
        <v>-3.9699999999999989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-2.6799999999999997</v>
      </c>
      <c r="N68" s="40">
        <v>-10.899999999999999</v>
      </c>
      <c r="O68" s="40">
        <v>-5.4000000000000039</v>
      </c>
      <c r="P68" s="40">
        <v>-10.920000000000002</v>
      </c>
      <c r="Q68" s="40">
        <v>-10.850000000000001</v>
      </c>
      <c r="R68" s="40">
        <v>0</v>
      </c>
      <c r="S68" s="40">
        <v>-13.649999999999999</v>
      </c>
      <c r="T68" s="40">
        <v>-15.787500000000001</v>
      </c>
      <c r="U68" s="40">
        <v>-5.3999999999999986</v>
      </c>
      <c r="V68" s="40">
        <v>-16.475000000000001</v>
      </c>
      <c r="W68" s="40">
        <v>-16.587500000000002</v>
      </c>
      <c r="X68" s="40">
        <v>-20.647500000000001</v>
      </c>
      <c r="Y68" s="40">
        <v>0</v>
      </c>
      <c r="Z68" s="40">
        <v>0</v>
      </c>
      <c r="AA68" s="40">
        <v>0</v>
      </c>
      <c r="AB68" s="41">
        <v>-11.29</v>
      </c>
    </row>
    <row r="69" spans="2:29" ht="16.5" thickTop="1" x14ac:dyDescent="0.25">
      <c r="B69" s="43" t="str">
        <f t="shared" si="1"/>
        <v>31.05.2022</v>
      </c>
      <c r="C69" s="78">
        <f>SUM(E69:AB69)</f>
        <v>-102.44500000000001</v>
      </c>
      <c r="D69" s="79"/>
      <c r="E69" s="44">
        <v>-5.9499999999999993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-2.5199999999999996</v>
      </c>
      <c r="N69" s="45">
        <v>-5.7874999999999979</v>
      </c>
      <c r="O69" s="45">
        <v>0</v>
      </c>
      <c r="P69" s="45">
        <v>0</v>
      </c>
      <c r="Q69" s="45">
        <v>0</v>
      </c>
      <c r="R69" s="45">
        <v>0</v>
      </c>
      <c r="S69" s="45">
        <v>0</v>
      </c>
      <c r="T69" s="45">
        <v>-0.12000000000000099</v>
      </c>
      <c r="U69" s="45">
        <v>0</v>
      </c>
      <c r="V69" s="45">
        <v>-15.372500000000002</v>
      </c>
      <c r="W69" s="45">
        <v>-13.817500000000003</v>
      </c>
      <c r="X69" s="45">
        <v>-15.962500000000002</v>
      </c>
      <c r="Y69" s="45">
        <v>-16.375</v>
      </c>
      <c r="Z69" s="45">
        <v>-16.090000000000003</v>
      </c>
      <c r="AA69" s="45">
        <v>-10.45</v>
      </c>
      <c r="AB69" s="46">
        <v>0</v>
      </c>
    </row>
    <row r="72" spans="2:29" ht="24.75" customHeight="1" thickBot="1" x14ac:dyDescent="0.3">
      <c r="B72" s="80" t="s">
        <v>35</v>
      </c>
      <c r="C72" s="82" t="s">
        <v>36</v>
      </c>
      <c r="D72" s="83"/>
      <c r="E72" s="86" t="s">
        <v>75</v>
      </c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7"/>
    </row>
    <row r="73" spans="2:29" ht="15.75" customHeight="1" thickTop="1" thickBot="1" x14ac:dyDescent="0.3">
      <c r="B73" s="81"/>
      <c r="C73" s="84"/>
      <c r="D73" s="85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47" t="s">
        <v>25</v>
      </c>
      <c r="AC73" s="4"/>
    </row>
    <row r="74" spans="2:29" ht="17.25" thickTop="1" thickBot="1" x14ac:dyDescent="0.3">
      <c r="B74" s="38" t="str">
        <f>B39</f>
        <v>01.05.2022</v>
      </c>
      <c r="C74" s="48">
        <f>SUMIF(E74:AB74,"&gt;0")</f>
        <v>186.03500000000003</v>
      </c>
      <c r="D74" s="49">
        <f>SUMIF(E74:AB74,"&lt;0")</f>
        <v>-44.497500000000002</v>
      </c>
      <c r="E74" s="50">
        <f>E4+E39</f>
        <v>6.8599999999999994</v>
      </c>
      <c r="F74" s="51">
        <f t="shared" ref="F74:AB74" si="3">F4+F39</f>
        <v>-2.3000000000000025</v>
      </c>
      <c r="G74" s="51">
        <f t="shared" si="3"/>
        <v>5.5399999999999991</v>
      </c>
      <c r="H74" s="51">
        <f t="shared" si="3"/>
        <v>1.0300000000000011</v>
      </c>
      <c r="I74" s="51">
        <f t="shared" si="3"/>
        <v>0.10999999999999943</v>
      </c>
      <c r="J74" s="51">
        <f t="shared" si="3"/>
        <v>-3.9000000000000004</v>
      </c>
      <c r="K74" s="51">
        <f t="shared" si="3"/>
        <v>-3.9600000000000009</v>
      </c>
      <c r="L74" s="51">
        <f t="shared" si="3"/>
        <v>-15.797499999999999</v>
      </c>
      <c r="M74" s="51">
        <f t="shared" si="3"/>
        <v>3.6650000000000027</v>
      </c>
      <c r="N74" s="51">
        <f t="shared" si="3"/>
        <v>-14.4375</v>
      </c>
      <c r="O74" s="51">
        <f t="shared" si="3"/>
        <v>-4.1024999999999991</v>
      </c>
      <c r="P74" s="51">
        <f t="shared" si="3"/>
        <v>8.8875000000000028</v>
      </c>
      <c r="Q74" s="51">
        <f t="shared" si="3"/>
        <v>14.002500000000003</v>
      </c>
      <c r="R74" s="52">
        <f t="shared" si="3"/>
        <v>1.9499999999999993</v>
      </c>
      <c r="S74" s="53">
        <f t="shared" si="3"/>
        <v>1.4775000000000027</v>
      </c>
      <c r="T74" s="40">
        <f t="shared" si="3"/>
        <v>13.759999999999998</v>
      </c>
      <c r="U74" s="40">
        <f t="shared" si="3"/>
        <v>17.5275</v>
      </c>
      <c r="V74" s="40">
        <f t="shared" si="3"/>
        <v>15.379999999999999</v>
      </c>
      <c r="W74" s="40">
        <f t="shared" si="3"/>
        <v>18.657500000000002</v>
      </c>
      <c r="X74" s="40">
        <f t="shared" si="3"/>
        <v>18.719999999999995</v>
      </c>
      <c r="Y74" s="40">
        <f t="shared" si="3"/>
        <v>18.1875</v>
      </c>
      <c r="Z74" s="40">
        <f t="shared" si="3"/>
        <v>18.61</v>
      </c>
      <c r="AA74" s="40">
        <f t="shared" si="3"/>
        <v>18.737500000000001</v>
      </c>
      <c r="AB74" s="41">
        <f t="shared" si="3"/>
        <v>2.9324999999999974</v>
      </c>
    </row>
    <row r="75" spans="2:29" ht="17.25" thickTop="1" thickBot="1" x14ac:dyDescent="0.3">
      <c r="B75" s="42" t="str">
        <f t="shared" ref="B75:B104" si="4">B40</f>
        <v>02.05.2022</v>
      </c>
      <c r="C75" s="48">
        <f t="shared" ref="C75:C104" si="5">SUMIF(E75:AB75,"&gt;0")</f>
        <v>187.7775</v>
      </c>
      <c r="D75" s="49">
        <f t="shared" ref="D75:D104" si="6">SUMIF(E75:AB75,"&lt;0")</f>
        <v>-116.515</v>
      </c>
      <c r="E75" s="54">
        <f t="shared" ref="E75:AB85" si="7">E5+E40</f>
        <v>-4.192499999999999</v>
      </c>
      <c r="F75" s="40">
        <f t="shared" si="7"/>
        <v>7.7974999999999994</v>
      </c>
      <c r="G75" s="40">
        <f t="shared" si="7"/>
        <v>-7.4924999999999997</v>
      </c>
      <c r="H75" s="40">
        <f t="shared" si="7"/>
        <v>-8.4825000000000017</v>
      </c>
      <c r="I75" s="40">
        <f t="shared" si="7"/>
        <v>-8.5375000000000014</v>
      </c>
      <c r="J75" s="40">
        <f t="shared" si="7"/>
        <v>-8.73</v>
      </c>
      <c r="K75" s="40">
        <f t="shared" si="7"/>
        <v>-1.7175000000000011</v>
      </c>
      <c r="L75" s="40">
        <f t="shared" si="7"/>
        <v>-16.3325</v>
      </c>
      <c r="M75" s="40">
        <f t="shared" si="7"/>
        <v>-16.04</v>
      </c>
      <c r="N75" s="40">
        <f t="shared" si="7"/>
        <v>7.8475000000000001</v>
      </c>
      <c r="O75" s="40">
        <f t="shared" si="7"/>
        <v>19.514999999999997</v>
      </c>
      <c r="P75" s="40">
        <f t="shared" si="7"/>
        <v>13.432499999999994</v>
      </c>
      <c r="Q75" s="40">
        <f t="shared" si="7"/>
        <v>19.530000000000005</v>
      </c>
      <c r="R75" s="40">
        <f t="shared" si="7"/>
        <v>19.732499999999998</v>
      </c>
      <c r="S75" s="40">
        <f t="shared" si="7"/>
        <v>-13.002500000000001</v>
      </c>
      <c r="T75" s="40">
        <f t="shared" si="7"/>
        <v>-14.445</v>
      </c>
      <c r="U75" s="40">
        <f t="shared" si="7"/>
        <v>15.192499999999999</v>
      </c>
      <c r="V75" s="40">
        <f t="shared" si="7"/>
        <v>19.579999999999998</v>
      </c>
      <c r="W75" s="40">
        <f t="shared" si="7"/>
        <v>19.287500000000001</v>
      </c>
      <c r="X75" s="40">
        <f t="shared" si="7"/>
        <v>19.422500000000003</v>
      </c>
      <c r="Y75" s="40">
        <f t="shared" si="7"/>
        <v>10.312499999999996</v>
      </c>
      <c r="Z75" s="40">
        <f t="shared" si="7"/>
        <v>-9.4549999999999983</v>
      </c>
      <c r="AA75" s="40">
        <f t="shared" si="7"/>
        <v>16.127499999999998</v>
      </c>
      <c r="AB75" s="41">
        <f t="shared" si="7"/>
        <v>-8.0875000000000021</v>
      </c>
    </row>
    <row r="76" spans="2:29" ht="17.25" thickTop="1" thickBot="1" x14ac:dyDescent="0.3">
      <c r="B76" s="42" t="str">
        <f t="shared" si="4"/>
        <v>03.05.2022</v>
      </c>
      <c r="C76" s="48">
        <f t="shared" si="5"/>
        <v>203.46499999999997</v>
      </c>
      <c r="D76" s="49">
        <f t="shared" si="6"/>
        <v>-12.219999999999999</v>
      </c>
      <c r="E76" s="54">
        <f t="shared" si="7"/>
        <v>6.2575000000000003</v>
      </c>
      <c r="F76" s="40">
        <f t="shared" si="7"/>
        <v>0</v>
      </c>
      <c r="G76" s="40">
        <f t="shared" si="7"/>
        <v>0</v>
      </c>
      <c r="H76" s="40">
        <f t="shared" si="7"/>
        <v>0</v>
      </c>
      <c r="I76" s="40">
        <f t="shared" si="7"/>
        <v>0</v>
      </c>
      <c r="J76" s="40">
        <f t="shared" si="7"/>
        <v>0</v>
      </c>
      <c r="K76" s="40">
        <f t="shared" si="7"/>
        <v>0</v>
      </c>
      <c r="L76" s="40">
        <f t="shared" si="7"/>
        <v>3</v>
      </c>
      <c r="M76" s="40">
        <f t="shared" si="7"/>
        <v>14.094999999999999</v>
      </c>
      <c r="N76" s="40">
        <f t="shared" si="7"/>
        <v>19.275000000000002</v>
      </c>
      <c r="O76" s="40">
        <f t="shared" si="7"/>
        <v>19.799999999999997</v>
      </c>
      <c r="P76" s="40">
        <f t="shared" si="7"/>
        <v>19.907499999999999</v>
      </c>
      <c r="Q76" s="40">
        <f t="shared" si="7"/>
        <v>19.714999999999996</v>
      </c>
      <c r="R76" s="40">
        <f t="shared" si="7"/>
        <v>12.582500000000003</v>
      </c>
      <c r="S76" s="40">
        <f t="shared" si="7"/>
        <v>12.887499999999999</v>
      </c>
      <c r="T76" s="40">
        <f t="shared" si="7"/>
        <v>-12.219999999999999</v>
      </c>
      <c r="U76" s="40">
        <f t="shared" si="7"/>
        <v>2.8674999999999997</v>
      </c>
      <c r="V76" s="40">
        <f t="shared" si="7"/>
        <v>4.7550000000000026</v>
      </c>
      <c r="W76" s="40">
        <f t="shared" si="7"/>
        <v>10.565000000000001</v>
      </c>
      <c r="X76" s="40">
        <f t="shared" si="7"/>
        <v>3.4250000000000007</v>
      </c>
      <c r="Y76" s="40">
        <f t="shared" si="7"/>
        <v>5.7174999999999976</v>
      </c>
      <c r="Z76" s="40">
        <f t="shared" si="7"/>
        <v>15.574999999999999</v>
      </c>
      <c r="AA76" s="40">
        <f t="shared" si="7"/>
        <v>13.862499999999997</v>
      </c>
      <c r="AB76" s="41">
        <f t="shared" si="7"/>
        <v>19.177500000000002</v>
      </c>
    </row>
    <row r="77" spans="2:29" ht="17.25" thickTop="1" thickBot="1" x14ac:dyDescent="0.3">
      <c r="B77" s="42" t="str">
        <f t="shared" si="4"/>
        <v>04.05.2022</v>
      </c>
      <c r="C77" s="48">
        <f t="shared" si="5"/>
        <v>207.35499999999996</v>
      </c>
      <c r="D77" s="49">
        <f t="shared" si="6"/>
        <v>-23.067500000000003</v>
      </c>
      <c r="E77" s="54">
        <f t="shared" si="7"/>
        <v>10.685000000000002</v>
      </c>
      <c r="F77" s="40">
        <f t="shared" si="7"/>
        <v>0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0</v>
      </c>
      <c r="L77" s="40">
        <f t="shared" si="7"/>
        <v>0</v>
      </c>
      <c r="M77" s="40">
        <f t="shared" si="7"/>
        <v>3</v>
      </c>
      <c r="N77" s="40">
        <f t="shared" si="7"/>
        <v>11.759999999999998</v>
      </c>
      <c r="O77" s="40">
        <f t="shared" si="7"/>
        <v>18.049999999999997</v>
      </c>
      <c r="P77" s="40">
        <f t="shared" si="7"/>
        <v>11.760000000000002</v>
      </c>
      <c r="Q77" s="40">
        <f t="shared" si="7"/>
        <v>10.3675</v>
      </c>
      <c r="R77" s="40">
        <f t="shared" si="7"/>
        <v>15.697499999999998</v>
      </c>
      <c r="S77" s="40">
        <f t="shared" si="7"/>
        <v>-9.8725000000000023</v>
      </c>
      <c r="T77" s="40">
        <f t="shared" si="7"/>
        <v>14.817500000000003</v>
      </c>
      <c r="U77" s="40">
        <f t="shared" si="7"/>
        <v>19.740000000000002</v>
      </c>
      <c r="V77" s="40">
        <f t="shared" si="7"/>
        <v>13.5625</v>
      </c>
      <c r="W77" s="40">
        <f t="shared" si="7"/>
        <v>3.9525000000000006</v>
      </c>
      <c r="X77" s="40">
        <f t="shared" si="7"/>
        <v>-13.195</v>
      </c>
      <c r="Y77" s="40">
        <f t="shared" si="7"/>
        <v>21.032499999999999</v>
      </c>
      <c r="Z77" s="40">
        <f t="shared" si="7"/>
        <v>19.602499999999999</v>
      </c>
      <c r="AA77" s="40">
        <f t="shared" si="7"/>
        <v>19.162500000000001</v>
      </c>
      <c r="AB77" s="41">
        <f t="shared" si="7"/>
        <v>14.164999999999999</v>
      </c>
    </row>
    <row r="78" spans="2:29" ht="17.25" thickTop="1" thickBot="1" x14ac:dyDescent="0.3">
      <c r="B78" s="42" t="str">
        <f t="shared" si="4"/>
        <v>05.05.2022</v>
      </c>
      <c r="C78" s="48">
        <f t="shared" si="5"/>
        <v>109.55250000000001</v>
      </c>
      <c r="D78" s="49">
        <f t="shared" si="6"/>
        <v>-29.982500000000005</v>
      </c>
      <c r="E78" s="54">
        <f t="shared" si="7"/>
        <v>11.207500000000003</v>
      </c>
      <c r="F78" s="40">
        <f t="shared" si="7"/>
        <v>0</v>
      </c>
      <c r="G78" s="40">
        <f t="shared" si="7"/>
        <v>0</v>
      </c>
      <c r="H78" s="40">
        <f t="shared" si="7"/>
        <v>0</v>
      </c>
      <c r="I78" s="55">
        <f t="shared" si="7"/>
        <v>0</v>
      </c>
      <c r="J78" s="40">
        <f t="shared" si="7"/>
        <v>0</v>
      </c>
      <c r="K78" s="40">
        <f t="shared" si="7"/>
        <v>-1.9100000000000001</v>
      </c>
      <c r="L78" s="40">
        <f t="shared" si="7"/>
        <v>-4.1400000000000006</v>
      </c>
      <c r="M78" s="40">
        <f t="shared" si="7"/>
        <v>-1.9824999999999982</v>
      </c>
      <c r="N78" s="40">
        <f t="shared" si="7"/>
        <v>8.2950000000000017</v>
      </c>
      <c r="O78" s="40">
        <f t="shared" si="7"/>
        <v>-0.64500000000000313</v>
      </c>
      <c r="P78" s="40">
        <f t="shared" si="7"/>
        <v>4.4775000000000027</v>
      </c>
      <c r="Q78" s="40">
        <f t="shared" si="7"/>
        <v>-4.1425000000000018</v>
      </c>
      <c r="R78" s="40">
        <f t="shared" si="7"/>
        <v>1.7774999999999963</v>
      </c>
      <c r="S78" s="40">
        <f t="shared" si="7"/>
        <v>-3.120000000000001</v>
      </c>
      <c r="T78" s="40">
        <f t="shared" si="7"/>
        <v>-4.8499999999999979</v>
      </c>
      <c r="U78" s="40">
        <f t="shared" si="7"/>
        <v>-9.1925000000000026</v>
      </c>
      <c r="V78" s="40">
        <f t="shared" si="7"/>
        <v>2.9000000000000021</v>
      </c>
      <c r="W78" s="40">
        <f t="shared" si="7"/>
        <v>19.052500000000002</v>
      </c>
      <c r="X78" s="40">
        <f t="shared" si="7"/>
        <v>6.7325000000000053</v>
      </c>
      <c r="Y78" s="40">
        <f t="shared" si="7"/>
        <v>13.112500000000001</v>
      </c>
      <c r="Z78" s="40">
        <f t="shared" si="7"/>
        <v>17.787500000000001</v>
      </c>
      <c r="AA78" s="40">
        <f t="shared" si="7"/>
        <v>10.857500000000002</v>
      </c>
      <c r="AB78" s="41">
        <f t="shared" si="7"/>
        <v>13.352499999999999</v>
      </c>
    </row>
    <row r="79" spans="2:29" ht="17.25" thickTop="1" thickBot="1" x14ac:dyDescent="0.3">
      <c r="B79" s="42" t="str">
        <f t="shared" si="4"/>
        <v>06.05.2022</v>
      </c>
      <c r="C79" s="48">
        <f t="shared" si="5"/>
        <v>81.452500000000001</v>
      </c>
      <c r="D79" s="49">
        <f t="shared" si="6"/>
        <v>-83.942499999999995</v>
      </c>
      <c r="E79" s="54">
        <f t="shared" si="7"/>
        <v>11.674999999999997</v>
      </c>
      <c r="F79" s="40">
        <f t="shared" si="7"/>
        <v>0</v>
      </c>
      <c r="G79" s="40">
        <f t="shared" si="7"/>
        <v>0</v>
      </c>
      <c r="H79" s="40">
        <f t="shared" si="7"/>
        <v>0</v>
      </c>
      <c r="I79" s="40">
        <f t="shared" si="7"/>
        <v>0</v>
      </c>
      <c r="J79" s="40">
        <f t="shared" si="7"/>
        <v>0</v>
      </c>
      <c r="K79" s="40">
        <f t="shared" si="7"/>
        <v>0</v>
      </c>
      <c r="L79" s="40">
        <f t="shared" si="7"/>
        <v>-6</v>
      </c>
      <c r="M79" s="40">
        <f t="shared" si="7"/>
        <v>-1.9250000000000007</v>
      </c>
      <c r="N79" s="40">
        <f t="shared" si="7"/>
        <v>-8.9525000000000006</v>
      </c>
      <c r="O79" s="40">
        <f t="shared" si="7"/>
        <v>-16.737499999999997</v>
      </c>
      <c r="P79" s="40">
        <f t="shared" si="7"/>
        <v>10.837499999999999</v>
      </c>
      <c r="Q79" s="40">
        <f t="shared" si="7"/>
        <v>-2.3024999999999984</v>
      </c>
      <c r="R79" s="40">
        <f t="shared" si="7"/>
        <v>-2.0274999999999999</v>
      </c>
      <c r="S79" s="40">
        <f t="shared" si="7"/>
        <v>-17.62</v>
      </c>
      <c r="T79" s="40">
        <f t="shared" si="7"/>
        <v>-11.805000000000003</v>
      </c>
      <c r="U79" s="40">
        <f t="shared" si="7"/>
        <v>13.369999999999997</v>
      </c>
      <c r="V79" s="40">
        <f t="shared" si="7"/>
        <v>20.227499999999999</v>
      </c>
      <c r="W79" s="40">
        <f t="shared" si="7"/>
        <v>21.38</v>
      </c>
      <c r="X79" s="40">
        <f t="shared" si="7"/>
        <v>3.9625000000000021</v>
      </c>
      <c r="Y79" s="40">
        <f t="shared" si="7"/>
        <v>-1.7224999999999966</v>
      </c>
      <c r="Z79" s="40">
        <f t="shared" si="7"/>
        <v>-6.9475000000000016</v>
      </c>
      <c r="AA79" s="40">
        <f t="shared" si="7"/>
        <v>-5.4024999999999963</v>
      </c>
      <c r="AB79" s="41">
        <f t="shared" si="7"/>
        <v>-2.5000000000000036</v>
      </c>
    </row>
    <row r="80" spans="2:29" ht="17.25" thickTop="1" thickBot="1" x14ac:dyDescent="0.3">
      <c r="B80" s="42" t="str">
        <f t="shared" si="4"/>
        <v>07.05.2022</v>
      </c>
      <c r="C80" s="48">
        <f t="shared" si="5"/>
        <v>5.5725000000000051</v>
      </c>
      <c r="D80" s="49">
        <f t="shared" si="6"/>
        <v>-199.28250000000003</v>
      </c>
      <c r="E80" s="54">
        <f t="shared" si="7"/>
        <v>-1.8550000000000004</v>
      </c>
      <c r="F80" s="40">
        <f t="shared" si="7"/>
        <v>0</v>
      </c>
      <c r="G80" s="40">
        <f t="shared" si="7"/>
        <v>0</v>
      </c>
      <c r="H80" s="40">
        <f t="shared" si="7"/>
        <v>0</v>
      </c>
      <c r="I80" s="40">
        <f t="shared" si="7"/>
        <v>0</v>
      </c>
      <c r="J80" s="40">
        <f t="shared" si="7"/>
        <v>0</v>
      </c>
      <c r="K80" s="40">
        <f t="shared" si="7"/>
        <v>-2.9299999999999997</v>
      </c>
      <c r="L80" s="40">
        <f t="shared" si="7"/>
        <v>-3</v>
      </c>
      <c r="M80" s="40">
        <f t="shared" si="7"/>
        <v>-9</v>
      </c>
      <c r="N80" s="40">
        <f t="shared" si="7"/>
        <v>-16.135000000000002</v>
      </c>
      <c r="O80" s="40">
        <f t="shared" si="7"/>
        <v>-4.4475000000000016</v>
      </c>
      <c r="P80" s="40">
        <f t="shared" si="7"/>
        <v>4.9775000000000027</v>
      </c>
      <c r="Q80" s="40">
        <f t="shared" si="7"/>
        <v>0.42250000000000298</v>
      </c>
      <c r="R80" s="40">
        <f t="shared" si="7"/>
        <v>0.17249999999999943</v>
      </c>
      <c r="S80" s="40">
        <f t="shared" si="7"/>
        <v>-16.850000000000001</v>
      </c>
      <c r="T80" s="40">
        <f t="shared" si="7"/>
        <v>-17.592500000000001</v>
      </c>
      <c r="U80" s="40">
        <f t="shared" si="7"/>
        <v>-16.905000000000001</v>
      </c>
      <c r="V80" s="40">
        <f t="shared" si="7"/>
        <v>-17.454999999999998</v>
      </c>
      <c r="W80" s="40">
        <f t="shared" si="7"/>
        <v>-17.234999999999999</v>
      </c>
      <c r="X80" s="40">
        <f t="shared" si="7"/>
        <v>-17.565000000000001</v>
      </c>
      <c r="Y80" s="40">
        <f t="shared" si="7"/>
        <v>-17.675000000000001</v>
      </c>
      <c r="Z80" s="40">
        <f t="shared" si="7"/>
        <v>-17.1525</v>
      </c>
      <c r="AA80" s="40">
        <f t="shared" si="7"/>
        <v>-16.245000000000001</v>
      </c>
      <c r="AB80" s="41">
        <f t="shared" si="7"/>
        <v>-7.2399999999999984</v>
      </c>
    </row>
    <row r="81" spans="2:28" ht="17.25" thickTop="1" thickBot="1" x14ac:dyDescent="0.3">
      <c r="B81" s="42" t="str">
        <f t="shared" si="4"/>
        <v>08.05.2022</v>
      </c>
      <c r="C81" s="48">
        <f t="shared" si="5"/>
        <v>18.397499999999997</v>
      </c>
      <c r="D81" s="49">
        <f t="shared" si="6"/>
        <v>-160.51249999999999</v>
      </c>
      <c r="E81" s="54">
        <f t="shared" si="7"/>
        <v>-2.5700000000000003</v>
      </c>
      <c r="F81" s="40">
        <f t="shared" si="7"/>
        <v>0</v>
      </c>
      <c r="G81" s="40">
        <f t="shared" si="7"/>
        <v>0</v>
      </c>
      <c r="H81" s="40">
        <f t="shared" si="7"/>
        <v>0</v>
      </c>
      <c r="I81" s="40">
        <f t="shared" si="7"/>
        <v>0</v>
      </c>
      <c r="J81" s="40">
        <f t="shared" si="7"/>
        <v>0</v>
      </c>
      <c r="K81" s="40">
        <f t="shared" si="7"/>
        <v>0</v>
      </c>
      <c r="L81" s="40">
        <f t="shared" si="7"/>
        <v>-6</v>
      </c>
      <c r="M81" s="40">
        <f t="shared" si="7"/>
        <v>-18.170000000000002</v>
      </c>
      <c r="N81" s="40">
        <f t="shared" si="7"/>
        <v>-13.680000000000003</v>
      </c>
      <c r="O81" s="40">
        <f t="shared" si="7"/>
        <v>-13.962500000000002</v>
      </c>
      <c r="P81" s="40">
        <f t="shared" si="7"/>
        <v>-2.9624999999999986</v>
      </c>
      <c r="Q81" s="40">
        <f t="shared" si="7"/>
        <v>-16.245000000000001</v>
      </c>
      <c r="R81" s="40">
        <f t="shared" si="7"/>
        <v>-13.715</v>
      </c>
      <c r="S81" s="40">
        <f t="shared" si="7"/>
        <v>-16.162500000000001</v>
      </c>
      <c r="T81" s="40">
        <f t="shared" si="7"/>
        <v>-11.439999999999998</v>
      </c>
      <c r="U81" s="40">
        <f t="shared" si="7"/>
        <v>2.3424999999999976</v>
      </c>
      <c r="V81" s="40">
        <f t="shared" si="7"/>
        <v>12.092500000000001</v>
      </c>
      <c r="W81" s="40">
        <f t="shared" si="7"/>
        <v>-10.389999999999997</v>
      </c>
      <c r="X81" s="40">
        <f t="shared" si="7"/>
        <v>-17.0975</v>
      </c>
      <c r="Y81" s="40">
        <f t="shared" si="7"/>
        <v>-1.3249999999999957</v>
      </c>
      <c r="Z81" s="40">
        <f t="shared" si="7"/>
        <v>3.9624999999999986</v>
      </c>
      <c r="AA81" s="40">
        <f t="shared" si="7"/>
        <v>-13</v>
      </c>
      <c r="AB81" s="41">
        <f t="shared" si="7"/>
        <v>-3.7925000000000004</v>
      </c>
    </row>
    <row r="82" spans="2:28" ht="17.25" thickTop="1" thickBot="1" x14ac:dyDescent="0.3">
      <c r="B82" s="42" t="str">
        <f t="shared" si="4"/>
        <v>09.05.2022</v>
      </c>
      <c r="C82" s="48">
        <f t="shared" si="5"/>
        <v>31.395000000000003</v>
      </c>
      <c r="D82" s="49">
        <f t="shared" si="6"/>
        <v>-103.8175</v>
      </c>
      <c r="E82" s="54">
        <f t="shared" si="7"/>
        <v>0</v>
      </c>
      <c r="F82" s="40">
        <f t="shared" si="7"/>
        <v>0</v>
      </c>
      <c r="G82" s="40">
        <f t="shared" si="7"/>
        <v>0</v>
      </c>
      <c r="H82" s="40">
        <f t="shared" si="7"/>
        <v>0</v>
      </c>
      <c r="I82" s="40">
        <f t="shared" si="7"/>
        <v>0</v>
      </c>
      <c r="J82" s="40">
        <f t="shared" si="7"/>
        <v>0</v>
      </c>
      <c r="K82" s="40">
        <f t="shared" si="7"/>
        <v>0</v>
      </c>
      <c r="L82" s="40">
        <f t="shared" si="7"/>
        <v>0</v>
      </c>
      <c r="M82" s="40">
        <f t="shared" si="7"/>
        <v>0</v>
      </c>
      <c r="N82" s="40">
        <f t="shared" si="7"/>
        <v>-3</v>
      </c>
      <c r="O82" s="40">
        <f t="shared" si="7"/>
        <v>5.5300000000000011</v>
      </c>
      <c r="P82" s="40">
        <f t="shared" si="7"/>
        <v>2.1900000000000013</v>
      </c>
      <c r="Q82" s="40">
        <f t="shared" si="7"/>
        <v>2.879999999999999</v>
      </c>
      <c r="R82" s="40">
        <f t="shared" si="7"/>
        <v>2.6000000000000014</v>
      </c>
      <c r="S82" s="40">
        <f t="shared" si="7"/>
        <v>-6.4024999999999999</v>
      </c>
      <c r="T82" s="40">
        <f t="shared" si="7"/>
        <v>-16.435000000000002</v>
      </c>
      <c r="U82" s="40">
        <f t="shared" si="7"/>
        <v>-18.170000000000002</v>
      </c>
      <c r="V82" s="40">
        <f t="shared" si="7"/>
        <v>-6.8999999999999986</v>
      </c>
      <c r="W82" s="40">
        <f t="shared" si="7"/>
        <v>-9</v>
      </c>
      <c r="X82" s="40">
        <f t="shared" si="7"/>
        <v>-16.135000000000002</v>
      </c>
      <c r="Y82" s="40">
        <f t="shared" si="7"/>
        <v>18.195</v>
      </c>
      <c r="Z82" s="40">
        <f t="shared" si="7"/>
        <v>-13.93</v>
      </c>
      <c r="AA82" s="40">
        <f t="shared" si="7"/>
        <v>-0.41750000000000043</v>
      </c>
      <c r="AB82" s="41">
        <f t="shared" si="7"/>
        <v>-13.427500000000002</v>
      </c>
    </row>
    <row r="83" spans="2:28" ht="17.25" thickTop="1" thickBot="1" x14ac:dyDescent="0.3">
      <c r="B83" s="42" t="str">
        <f t="shared" si="4"/>
        <v>10.05.2022</v>
      </c>
      <c r="C83" s="48">
        <f t="shared" si="5"/>
        <v>0</v>
      </c>
      <c r="D83" s="49">
        <f t="shared" si="6"/>
        <v>-162.97999999999999</v>
      </c>
      <c r="E83" s="54">
        <f t="shared" si="7"/>
        <v>-0.80999999999999872</v>
      </c>
      <c r="F83" s="40">
        <f t="shared" si="7"/>
        <v>0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0</v>
      </c>
      <c r="K83" s="40">
        <f t="shared" si="7"/>
        <v>0</v>
      </c>
      <c r="L83" s="40">
        <f t="shared" si="7"/>
        <v>0</v>
      </c>
      <c r="M83" s="40">
        <f t="shared" si="7"/>
        <v>-3</v>
      </c>
      <c r="N83" s="40">
        <f t="shared" si="7"/>
        <v>-11.29</v>
      </c>
      <c r="O83" s="40">
        <f t="shared" si="7"/>
        <v>-6.1950000000000003</v>
      </c>
      <c r="P83" s="40">
        <f t="shared" si="7"/>
        <v>-6.1099999999999994</v>
      </c>
      <c r="Q83" s="40">
        <f t="shared" si="7"/>
        <v>-0.96499999999999986</v>
      </c>
      <c r="R83" s="40">
        <f t="shared" si="7"/>
        <v>-8.254999999999999</v>
      </c>
      <c r="S83" s="40">
        <f t="shared" si="7"/>
        <v>-16.22</v>
      </c>
      <c r="T83" s="40">
        <f t="shared" si="7"/>
        <v>-15.04</v>
      </c>
      <c r="U83" s="40">
        <f t="shared" si="7"/>
        <v>-15.004999999999999</v>
      </c>
      <c r="V83" s="40">
        <f t="shared" si="7"/>
        <v>-15.9175</v>
      </c>
      <c r="W83" s="40">
        <f t="shared" si="7"/>
        <v>-14.57</v>
      </c>
      <c r="X83" s="40">
        <f t="shared" si="7"/>
        <v>-12.772500000000001</v>
      </c>
      <c r="Y83" s="40">
        <f t="shared" si="7"/>
        <v>-7.98</v>
      </c>
      <c r="Z83" s="40">
        <f t="shared" si="7"/>
        <v>-12.712500000000002</v>
      </c>
      <c r="AA83" s="40">
        <f t="shared" si="7"/>
        <v>-14</v>
      </c>
      <c r="AB83" s="41">
        <f t="shared" si="7"/>
        <v>-2.1374999999999993</v>
      </c>
    </row>
    <row r="84" spans="2:28" ht="17.25" thickTop="1" thickBot="1" x14ac:dyDescent="0.3">
      <c r="B84" s="42" t="str">
        <f t="shared" si="4"/>
        <v>11.05.2022</v>
      </c>
      <c r="C84" s="48">
        <f t="shared" si="5"/>
        <v>87.012500000000003</v>
      </c>
      <c r="D84" s="49">
        <f t="shared" si="6"/>
        <v>-163.6925</v>
      </c>
      <c r="E84" s="54">
        <f t="shared" si="7"/>
        <v>-7.8775000000000013</v>
      </c>
      <c r="F84" s="40">
        <f t="shared" si="7"/>
        <v>-7.9600000000000009</v>
      </c>
      <c r="G84" s="40">
        <f t="shared" si="7"/>
        <v>6.2575000000000003</v>
      </c>
      <c r="H84" s="40">
        <f t="shared" si="7"/>
        <v>0.86749999999999972</v>
      </c>
      <c r="I84" s="40">
        <f t="shared" si="7"/>
        <v>2.9574999999999996</v>
      </c>
      <c r="J84" s="40">
        <f t="shared" si="7"/>
        <v>2.1050000000000004</v>
      </c>
      <c r="K84" s="40">
        <f t="shared" si="7"/>
        <v>7</v>
      </c>
      <c r="L84" s="40">
        <f t="shared" si="7"/>
        <v>-15.475000000000001</v>
      </c>
      <c r="M84" s="40">
        <f t="shared" si="7"/>
        <v>-17.647500000000001</v>
      </c>
      <c r="N84" s="40">
        <f t="shared" si="7"/>
        <v>-17.565000000000001</v>
      </c>
      <c r="O84" s="40">
        <f t="shared" si="7"/>
        <v>-13.440000000000001</v>
      </c>
      <c r="P84" s="40">
        <f t="shared" si="7"/>
        <v>-17.317499999999999</v>
      </c>
      <c r="Q84" s="40">
        <f t="shared" si="7"/>
        <v>-17.7575</v>
      </c>
      <c r="R84" s="40">
        <f t="shared" si="7"/>
        <v>-17.675000000000001</v>
      </c>
      <c r="S84" s="40">
        <f t="shared" si="7"/>
        <v>-17.510000000000002</v>
      </c>
      <c r="T84" s="40">
        <f t="shared" si="7"/>
        <v>-11.907500000000002</v>
      </c>
      <c r="U84" s="40">
        <f t="shared" si="7"/>
        <v>6.9899999999999984</v>
      </c>
      <c r="V84" s="40">
        <f t="shared" si="7"/>
        <v>10.849999999999998</v>
      </c>
      <c r="W84" s="40">
        <f t="shared" si="7"/>
        <v>8.3475000000000037</v>
      </c>
      <c r="X84" s="40">
        <f t="shared" si="7"/>
        <v>11.370000000000001</v>
      </c>
      <c r="Y84" s="40">
        <f t="shared" si="7"/>
        <v>11.969999999999995</v>
      </c>
      <c r="Z84" s="40">
        <f t="shared" si="7"/>
        <v>-1.5599999999999987</v>
      </c>
      <c r="AA84" s="40">
        <f t="shared" si="7"/>
        <v>5.7800000000000011</v>
      </c>
      <c r="AB84" s="41">
        <f t="shared" si="7"/>
        <v>12.517499999999998</v>
      </c>
    </row>
    <row r="85" spans="2:28" ht="17.25" thickTop="1" thickBot="1" x14ac:dyDescent="0.3">
      <c r="B85" s="42" t="str">
        <f t="shared" si="4"/>
        <v>12.05.2022</v>
      </c>
      <c r="C85" s="48">
        <f t="shared" si="5"/>
        <v>67.512500000000003</v>
      </c>
      <c r="D85" s="49">
        <f t="shared" si="6"/>
        <v>-114.36</v>
      </c>
      <c r="E85" s="54">
        <f t="shared" si="7"/>
        <v>3.8924999999999983</v>
      </c>
      <c r="F85" s="40">
        <f t="shared" si="7"/>
        <v>-6.8049999999999997</v>
      </c>
      <c r="G85" s="40">
        <f t="shared" si="7"/>
        <v>-7.52</v>
      </c>
      <c r="H85" s="40">
        <f t="shared" si="7"/>
        <v>-3.0100000000000016</v>
      </c>
      <c r="I85" s="40">
        <f t="shared" si="7"/>
        <v>-6.8599999999999994</v>
      </c>
      <c r="J85" s="40">
        <f t="shared" si="7"/>
        <v>6.8074999999999974</v>
      </c>
      <c r="K85" s="40">
        <f t="shared" si="7"/>
        <v>-4.495000000000001</v>
      </c>
      <c r="L85" s="40">
        <f t="shared" si="7"/>
        <v>-14.414999999999997</v>
      </c>
      <c r="M85" s="40">
        <f t="shared" si="7"/>
        <v>-9.6024999999999991</v>
      </c>
      <c r="N85" s="40">
        <f t="shared" si="7"/>
        <v>-14.98</v>
      </c>
      <c r="O85" s="40">
        <f t="shared" si="7"/>
        <v>2.7274999999999991</v>
      </c>
      <c r="P85" s="40">
        <f t="shared" si="7"/>
        <v>14.772500000000001</v>
      </c>
      <c r="Q85" s="40">
        <f t="shared" si="7"/>
        <v>9.7100000000000009</v>
      </c>
      <c r="R85" s="40">
        <f t="shared" si="7"/>
        <v>12.712499999999999</v>
      </c>
      <c r="S85" s="40">
        <f t="shared" si="7"/>
        <v>-2.2325000000000017</v>
      </c>
      <c r="T85" s="40">
        <f t="shared" ref="T85:AB85" si="8">T15+T50</f>
        <v>-4.0975000000000001</v>
      </c>
      <c r="U85" s="40">
        <f t="shared" si="8"/>
        <v>-5.8724999999999987</v>
      </c>
      <c r="V85" s="40">
        <f t="shared" si="8"/>
        <v>-7.7425000000000033</v>
      </c>
      <c r="W85" s="40">
        <f t="shared" si="8"/>
        <v>-9.9874999999999972</v>
      </c>
      <c r="X85" s="40">
        <f t="shared" si="8"/>
        <v>6.2324999999999982</v>
      </c>
      <c r="Y85" s="40">
        <f t="shared" si="8"/>
        <v>0.66250000000000142</v>
      </c>
      <c r="Z85" s="40">
        <f t="shared" si="8"/>
        <v>-16.739999999999998</v>
      </c>
      <c r="AA85" s="40">
        <f t="shared" si="8"/>
        <v>1.754999999999999</v>
      </c>
      <c r="AB85" s="41">
        <f t="shared" si="8"/>
        <v>8.2400000000000055</v>
      </c>
    </row>
    <row r="86" spans="2:28" ht="17.25" thickTop="1" thickBot="1" x14ac:dyDescent="0.3">
      <c r="B86" s="42" t="str">
        <f t="shared" si="4"/>
        <v>13.05.2022</v>
      </c>
      <c r="C86" s="48">
        <f t="shared" si="5"/>
        <v>117.745</v>
      </c>
      <c r="D86" s="49">
        <f t="shared" si="6"/>
        <v>-110.27500000000002</v>
      </c>
      <c r="E86" s="54">
        <f t="shared" ref="E86:AB96" si="9">E16+E51</f>
        <v>13.572499999999998</v>
      </c>
      <c r="F86" s="40">
        <f t="shared" si="9"/>
        <v>4.9375</v>
      </c>
      <c r="G86" s="40">
        <f t="shared" si="9"/>
        <v>-6.6125000000000007</v>
      </c>
      <c r="H86" s="40">
        <f t="shared" si="9"/>
        <v>-7.9600000000000009</v>
      </c>
      <c r="I86" s="40">
        <f t="shared" si="9"/>
        <v>-8.4549999999999983</v>
      </c>
      <c r="J86" s="40">
        <f t="shared" si="9"/>
        <v>-6.557500000000001</v>
      </c>
      <c r="K86" s="40">
        <f t="shared" si="9"/>
        <v>-1.057500000000001</v>
      </c>
      <c r="L86" s="40">
        <f t="shared" si="9"/>
        <v>-9.3975000000000009</v>
      </c>
      <c r="M86" s="40">
        <f t="shared" si="9"/>
        <v>-12.787500000000001</v>
      </c>
      <c r="N86" s="40">
        <f t="shared" si="9"/>
        <v>-1.3775000000000013</v>
      </c>
      <c r="O86" s="40">
        <f t="shared" si="9"/>
        <v>7.9899999999999949</v>
      </c>
      <c r="P86" s="40">
        <f t="shared" si="9"/>
        <v>13.500000000000007</v>
      </c>
      <c r="Q86" s="40">
        <f t="shared" si="9"/>
        <v>21.4925</v>
      </c>
      <c r="R86" s="40">
        <f t="shared" si="9"/>
        <v>21.317500000000003</v>
      </c>
      <c r="S86" s="40">
        <f t="shared" si="9"/>
        <v>15.4175</v>
      </c>
      <c r="T86" s="40">
        <f t="shared" si="9"/>
        <v>-12.620000000000001</v>
      </c>
      <c r="U86" s="40">
        <f t="shared" si="9"/>
        <v>-8.61</v>
      </c>
      <c r="V86" s="40">
        <f t="shared" si="9"/>
        <v>-5.0300000000000011</v>
      </c>
      <c r="W86" s="40">
        <f t="shared" si="9"/>
        <v>-14.5975</v>
      </c>
      <c r="X86" s="40">
        <f t="shared" si="9"/>
        <v>7.1674999999999969</v>
      </c>
      <c r="Y86" s="40">
        <f t="shared" si="9"/>
        <v>12.349999999999998</v>
      </c>
      <c r="Z86" s="40">
        <f t="shared" si="9"/>
        <v>-4.2125000000000021</v>
      </c>
      <c r="AA86" s="40">
        <f t="shared" si="9"/>
        <v>-8.1574999999999989</v>
      </c>
      <c r="AB86" s="41">
        <f t="shared" si="9"/>
        <v>-2.8425000000000011</v>
      </c>
    </row>
    <row r="87" spans="2:28" ht="17.25" thickTop="1" thickBot="1" x14ac:dyDescent="0.3">
      <c r="B87" s="42" t="str">
        <f t="shared" si="4"/>
        <v>14.05.2022</v>
      </c>
      <c r="C87" s="48">
        <f t="shared" si="5"/>
        <v>12.350000000000005</v>
      </c>
      <c r="D87" s="49">
        <f t="shared" si="6"/>
        <v>-213.19499999999999</v>
      </c>
      <c r="E87" s="39">
        <f t="shared" si="9"/>
        <v>1.004999999999999</v>
      </c>
      <c r="F87" s="40">
        <f t="shared" si="9"/>
        <v>-6.6400000000000006</v>
      </c>
      <c r="G87" s="40">
        <f t="shared" si="9"/>
        <v>-7.41</v>
      </c>
      <c r="H87" s="40">
        <f t="shared" si="9"/>
        <v>-6.3374999999999986</v>
      </c>
      <c r="I87" s="40">
        <f t="shared" si="9"/>
        <v>-7.1350000000000016</v>
      </c>
      <c r="J87" s="40">
        <f t="shared" si="9"/>
        <v>-6.2274999999999991</v>
      </c>
      <c r="K87" s="40">
        <f t="shared" si="9"/>
        <v>-1.0300000000000011</v>
      </c>
      <c r="L87" s="40">
        <f t="shared" si="9"/>
        <v>-16.190000000000001</v>
      </c>
      <c r="M87" s="40">
        <f t="shared" si="9"/>
        <v>-3.490000000000002</v>
      </c>
      <c r="N87" s="40">
        <f t="shared" si="9"/>
        <v>-13.302499999999998</v>
      </c>
      <c r="O87" s="40">
        <f t="shared" si="9"/>
        <v>-15.8325</v>
      </c>
      <c r="P87" s="40">
        <f t="shared" si="9"/>
        <v>-14.705000000000002</v>
      </c>
      <c r="Q87" s="40">
        <f t="shared" si="9"/>
        <v>-1.4974999999999987</v>
      </c>
      <c r="R87" s="40">
        <f t="shared" si="9"/>
        <v>-16.172499999999999</v>
      </c>
      <c r="S87" s="40">
        <f t="shared" si="9"/>
        <v>-17.565000000000001</v>
      </c>
      <c r="T87" s="40">
        <f t="shared" si="9"/>
        <v>-11.344999999999999</v>
      </c>
      <c r="U87" s="40">
        <f t="shared" si="9"/>
        <v>-14.620000000000001</v>
      </c>
      <c r="V87" s="40">
        <f t="shared" si="9"/>
        <v>3.1025000000000027</v>
      </c>
      <c r="W87" s="40">
        <f t="shared" si="9"/>
        <v>-8.1325000000000003</v>
      </c>
      <c r="X87" s="40">
        <f t="shared" si="9"/>
        <v>8.2425000000000033</v>
      </c>
      <c r="Y87" s="40">
        <f t="shared" si="9"/>
        <v>-1.0475000000000012</v>
      </c>
      <c r="Z87" s="40">
        <f t="shared" si="9"/>
        <v>-17.427499999999998</v>
      </c>
      <c r="AA87" s="40">
        <f t="shared" si="9"/>
        <v>-17.262499999999999</v>
      </c>
      <c r="AB87" s="41">
        <f t="shared" si="9"/>
        <v>-9.8249999999999993</v>
      </c>
    </row>
    <row r="88" spans="2:28" ht="17.25" thickTop="1" thickBot="1" x14ac:dyDescent="0.3">
      <c r="B88" s="42" t="str">
        <f t="shared" si="4"/>
        <v>15.05.2022</v>
      </c>
      <c r="C88" s="48">
        <f t="shared" si="5"/>
        <v>0.28999999999999915</v>
      </c>
      <c r="D88" s="49">
        <f t="shared" si="6"/>
        <v>-241.13999999999996</v>
      </c>
      <c r="E88" s="54">
        <f t="shared" si="9"/>
        <v>0.28999999999999915</v>
      </c>
      <c r="F88" s="40">
        <f t="shared" si="9"/>
        <v>-7.2175000000000011</v>
      </c>
      <c r="G88" s="40">
        <f t="shared" si="9"/>
        <v>-7.6024999999999991</v>
      </c>
      <c r="H88" s="40">
        <f t="shared" si="9"/>
        <v>-8.4549999999999983</v>
      </c>
      <c r="I88" s="40">
        <f t="shared" si="9"/>
        <v>-8.4274999999999984</v>
      </c>
      <c r="J88" s="40">
        <f t="shared" si="9"/>
        <v>-6.8049999999999997</v>
      </c>
      <c r="K88" s="40">
        <f t="shared" si="9"/>
        <v>-8.0425000000000004</v>
      </c>
      <c r="L88" s="40">
        <f t="shared" si="9"/>
        <v>-17.565000000000001</v>
      </c>
      <c r="M88" s="40">
        <f t="shared" si="9"/>
        <v>-2.9075000000000024</v>
      </c>
      <c r="N88" s="40">
        <f t="shared" si="9"/>
        <v>-17.1525</v>
      </c>
      <c r="O88" s="40">
        <f t="shared" si="9"/>
        <v>-16.657499999999999</v>
      </c>
      <c r="P88" s="40">
        <f t="shared" si="9"/>
        <v>-9.182500000000001</v>
      </c>
      <c r="Q88" s="40">
        <f t="shared" si="9"/>
        <v>-2.8274999999999988</v>
      </c>
      <c r="R88" s="40">
        <f t="shared" si="9"/>
        <v>-8.8024999999999984</v>
      </c>
      <c r="S88" s="40">
        <f t="shared" si="9"/>
        <v>-12.010000000000002</v>
      </c>
      <c r="T88" s="40">
        <f t="shared" si="9"/>
        <v>-17.537500000000001</v>
      </c>
      <c r="U88" s="40">
        <f t="shared" si="9"/>
        <v>-4.0575000000000028</v>
      </c>
      <c r="V88" s="40">
        <f t="shared" si="9"/>
        <v>-3.2499999999999964</v>
      </c>
      <c r="W88" s="40">
        <f t="shared" si="9"/>
        <v>-16.190000000000001</v>
      </c>
      <c r="X88" s="40">
        <f t="shared" si="9"/>
        <v>-17.565000000000001</v>
      </c>
      <c r="Y88" s="40">
        <f t="shared" si="9"/>
        <v>-13.352499999999999</v>
      </c>
      <c r="Z88" s="40">
        <f t="shared" si="9"/>
        <v>-17.482500000000002</v>
      </c>
      <c r="AA88" s="40">
        <f t="shared" si="9"/>
        <v>-15.64</v>
      </c>
      <c r="AB88" s="41">
        <f t="shared" si="9"/>
        <v>-2.4100000000000037</v>
      </c>
    </row>
    <row r="89" spans="2:28" ht="17.25" thickTop="1" thickBot="1" x14ac:dyDescent="0.3">
      <c r="B89" s="42" t="str">
        <f t="shared" si="4"/>
        <v>16.05.2022</v>
      </c>
      <c r="C89" s="48">
        <f t="shared" si="5"/>
        <v>59.765000000000001</v>
      </c>
      <c r="D89" s="49">
        <f t="shared" si="6"/>
        <v>-110.98750000000001</v>
      </c>
      <c r="E89" s="54">
        <f t="shared" si="9"/>
        <v>10.795000000000002</v>
      </c>
      <c r="F89" s="40">
        <f t="shared" si="9"/>
        <v>12.307499999999997</v>
      </c>
      <c r="G89" s="40">
        <f t="shared" si="9"/>
        <v>5.2124999999999986</v>
      </c>
      <c r="H89" s="40">
        <f t="shared" si="9"/>
        <v>-8.0975000000000001</v>
      </c>
      <c r="I89" s="40">
        <f t="shared" si="9"/>
        <v>0</v>
      </c>
      <c r="J89" s="40">
        <f t="shared" si="9"/>
        <v>0</v>
      </c>
      <c r="K89" s="40">
        <f t="shared" si="9"/>
        <v>0</v>
      </c>
      <c r="L89" s="40">
        <f t="shared" si="9"/>
        <v>1.120000000000001</v>
      </c>
      <c r="M89" s="40">
        <f t="shared" si="9"/>
        <v>4.0500000000000007</v>
      </c>
      <c r="N89" s="40">
        <f t="shared" si="9"/>
        <v>-12.295000000000002</v>
      </c>
      <c r="O89" s="40">
        <f t="shared" si="9"/>
        <v>-4.5100000000000016</v>
      </c>
      <c r="P89" s="40">
        <f t="shared" si="9"/>
        <v>-11.587500000000002</v>
      </c>
      <c r="Q89" s="40">
        <f t="shared" si="9"/>
        <v>8.32</v>
      </c>
      <c r="R89" s="40">
        <f t="shared" si="9"/>
        <v>-7.5600000000000023</v>
      </c>
      <c r="S89" s="40">
        <f t="shared" si="9"/>
        <v>-17.84</v>
      </c>
      <c r="T89" s="40">
        <f t="shared" si="9"/>
        <v>-17.895</v>
      </c>
      <c r="U89" s="40">
        <f t="shared" si="9"/>
        <v>-3.4699999999999989</v>
      </c>
      <c r="V89" s="40">
        <f t="shared" si="9"/>
        <v>0.43999999999999773</v>
      </c>
      <c r="W89" s="40">
        <f t="shared" si="9"/>
        <v>1.1600000000000001</v>
      </c>
      <c r="X89" s="40">
        <f t="shared" si="9"/>
        <v>-16.515000000000001</v>
      </c>
      <c r="Y89" s="40">
        <f t="shared" si="9"/>
        <v>-8.6950000000000003</v>
      </c>
      <c r="Z89" s="40">
        <f t="shared" si="9"/>
        <v>5.6374999999999993</v>
      </c>
      <c r="AA89" s="40">
        <f t="shared" si="9"/>
        <v>10.722499999999997</v>
      </c>
      <c r="AB89" s="41">
        <f t="shared" si="9"/>
        <v>-2.5225000000000009</v>
      </c>
    </row>
    <row r="90" spans="2:28" ht="17.25" thickTop="1" thickBot="1" x14ac:dyDescent="0.3">
      <c r="B90" s="42" t="str">
        <f t="shared" si="4"/>
        <v>17.05.2022</v>
      </c>
      <c r="C90" s="48">
        <f t="shared" si="5"/>
        <v>0</v>
      </c>
      <c r="D90" s="49">
        <f t="shared" si="6"/>
        <v>-105.59250000000003</v>
      </c>
      <c r="E90" s="54">
        <f t="shared" si="9"/>
        <v>0</v>
      </c>
      <c r="F90" s="40">
        <f t="shared" si="9"/>
        <v>0</v>
      </c>
      <c r="G90" s="40">
        <f t="shared" si="9"/>
        <v>0</v>
      </c>
      <c r="H90" s="40">
        <f t="shared" si="9"/>
        <v>0</v>
      </c>
      <c r="I90" s="40">
        <f t="shared" si="9"/>
        <v>0</v>
      </c>
      <c r="J90" s="40">
        <f t="shared" si="9"/>
        <v>0</v>
      </c>
      <c r="K90" s="40">
        <f t="shared" si="9"/>
        <v>0</v>
      </c>
      <c r="L90" s="40">
        <f t="shared" si="9"/>
        <v>0</v>
      </c>
      <c r="M90" s="40">
        <f t="shared" si="9"/>
        <v>0</v>
      </c>
      <c r="N90" s="40">
        <f t="shared" si="9"/>
        <v>-3</v>
      </c>
      <c r="O90" s="40">
        <f t="shared" si="9"/>
        <v>-2.3299999999999983</v>
      </c>
      <c r="P90" s="40">
        <f t="shared" si="9"/>
        <v>-6</v>
      </c>
      <c r="Q90" s="40">
        <f t="shared" si="9"/>
        <v>-6</v>
      </c>
      <c r="R90" s="40">
        <f t="shared" si="9"/>
        <v>-6</v>
      </c>
      <c r="S90" s="40">
        <f t="shared" si="9"/>
        <v>-17.122500000000002</v>
      </c>
      <c r="T90" s="40">
        <f t="shared" si="9"/>
        <v>-15.227500000000003</v>
      </c>
      <c r="U90" s="40">
        <f t="shared" si="9"/>
        <v>-4.00000000000027E-2</v>
      </c>
      <c r="V90" s="40">
        <f t="shared" si="9"/>
        <v>-6</v>
      </c>
      <c r="W90" s="40">
        <f t="shared" si="9"/>
        <v>-6</v>
      </c>
      <c r="X90" s="40">
        <f t="shared" si="9"/>
        <v>-6</v>
      </c>
      <c r="Y90" s="40">
        <f t="shared" si="9"/>
        <v>-8.620000000000001</v>
      </c>
      <c r="Z90" s="40">
        <f t="shared" si="9"/>
        <v>-8.5399999999999991</v>
      </c>
      <c r="AA90" s="40">
        <f t="shared" si="9"/>
        <v>-12.455000000000002</v>
      </c>
      <c r="AB90" s="41">
        <f t="shared" si="9"/>
        <v>-2.2575000000000038</v>
      </c>
    </row>
    <row r="91" spans="2:28" ht="17.25" thickTop="1" thickBot="1" x14ac:dyDescent="0.3">
      <c r="B91" s="42" t="str">
        <f t="shared" si="4"/>
        <v>18.05.2022</v>
      </c>
      <c r="C91" s="48">
        <f t="shared" si="5"/>
        <v>7.9324999999999974</v>
      </c>
      <c r="D91" s="49">
        <f t="shared" si="6"/>
        <v>-101.72500000000002</v>
      </c>
      <c r="E91" s="54">
        <f t="shared" si="9"/>
        <v>0</v>
      </c>
      <c r="F91" s="40">
        <f t="shared" si="9"/>
        <v>0</v>
      </c>
      <c r="G91" s="40">
        <f t="shared" si="9"/>
        <v>0</v>
      </c>
      <c r="H91" s="40">
        <f t="shared" si="9"/>
        <v>0</v>
      </c>
      <c r="I91" s="40">
        <f t="shared" si="9"/>
        <v>0</v>
      </c>
      <c r="J91" s="40">
        <f t="shared" si="9"/>
        <v>0</v>
      </c>
      <c r="K91" s="40">
        <f t="shared" si="9"/>
        <v>0</v>
      </c>
      <c r="L91" s="40">
        <f t="shared" si="9"/>
        <v>0</v>
      </c>
      <c r="M91" s="40">
        <f t="shared" si="9"/>
        <v>0</v>
      </c>
      <c r="N91" s="40">
        <f t="shared" si="9"/>
        <v>-3</v>
      </c>
      <c r="O91" s="40">
        <f t="shared" si="9"/>
        <v>-0.21999999999999886</v>
      </c>
      <c r="P91" s="40">
        <f t="shared" si="9"/>
        <v>2.9599999999999973</v>
      </c>
      <c r="Q91" s="40">
        <f t="shared" si="9"/>
        <v>-6</v>
      </c>
      <c r="R91" s="40">
        <f t="shared" si="9"/>
        <v>-3.7899999999999991</v>
      </c>
      <c r="S91" s="40">
        <f t="shared" si="9"/>
        <v>-18.197500000000002</v>
      </c>
      <c r="T91" s="40">
        <f t="shared" si="9"/>
        <v>-18.335000000000001</v>
      </c>
      <c r="U91" s="40">
        <f t="shared" si="9"/>
        <v>-9</v>
      </c>
      <c r="V91" s="40">
        <f t="shared" si="9"/>
        <v>-6</v>
      </c>
      <c r="W91" s="40">
        <f t="shared" si="9"/>
        <v>-6</v>
      </c>
      <c r="X91" s="40">
        <f t="shared" si="9"/>
        <v>-9</v>
      </c>
      <c r="Y91" s="40">
        <f t="shared" si="9"/>
        <v>-2.759999999999998</v>
      </c>
      <c r="Z91" s="40">
        <f t="shared" si="9"/>
        <v>-3.490000000000002</v>
      </c>
      <c r="AA91" s="40">
        <f t="shared" si="9"/>
        <v>4.9725000000000001</v>
      </c>
      <c r="AB91" s="41">
        <f t="shared" si="9"/>
        <v>-15.932499999999997</v>
      </c>
    </row>
    <row r="92" spans="2:28" ht="17.25" thickTop="1" thickBot="1" x14ac:dyDescent="0.3">
      <c r="B92" s="42" t="str">
        <f t="shared" si="4"/>
        <v>19.05.2022</v>
      </c>
      <c r="C92" s="48">
        <f t="shared" si="5"/>
        <v>19.190000000000005</v>
      </c>
      <c r="D92" s="49">
        <f t="shared" si="6"/>
        <v>-163.80000000000001</v>
      </c>
      <c r="E92" s="54">
        <f t="shared" si="9"/>
        <v>0</v>
      </c>
      <c r="F92" s="40">
        <f t="shared" si="9"/>
        <v>0</v>
      </c>
      <c r="G92" s="40">
        <f t="shared" si="9"/>
        <v>0</v>
      </c>
      <c r="H92" s="40">
        <f t="shared" si="9"/>
        <v>0</v>
      </c>
      <c r="I92" s="40">
        <f t="shared" si="9"/>
        <v>0</v>
      </c>
      <c r="J92" s="40">
        <f t="shared" si="9"/>
        <v>0</v>
      </c>
      <c r="K92" s="40">
        <f t="shared" si="9"/>
        <v>0</v>
      </c>
      <c r="L92" s="40">
        <f t="shared" si="9"/>
        <v>0</v>
      </c>
      <c r="M92" s="40">
        <f t="shared" si="9"/>
        <v>-3</v>
      </c>
      <c r="N92" s="40">
        <f t="shared" si="9"/>
        <v>-6</v>
      </c>
      <c r="O92" s="40">
        <f t="shared" si="9"/>
        <v>-6</v>
      </c>
      <c r="P92" s="40">
        <f t="shared" si="9"/>
        <v>-9</v>
      </c>
      <c r="Q92" s="40">
        <f t="shared" si="9"/>
        <v>-9</v>
      </c>
      <c r="R92" s="40">
        <f t="shared" si="9"/>
        <v>-9</v>
      </c>
      <c r="S92" s="40">
        <f t="shared" si="9"/>
        <v>-17.2075</v>
      </c>
      <c r="T92" s="40">
        <f t="shared" si="9"/>
        <v>-17.592500000000001</v>
      </c>
      <c r="U92" s="40">
        <f t="shared" si="9"/>
        <v>-17.510000000000002</v>
      </c>
      <c r="V92" s="40">
        <f t="shared" si="9"/>
        <v>-17.592500000000001</v>
      </c>
      <c r="W92" s="40">
        <f t="shared" si="9"/>
        <v>-17.510000000000002</v>
      </c>
      <c r="X92" s="40">
        <f t="shared" si="9"/>
        <v>-17.73</v>
      </c>
      <c r="Y92" s="40">
        <f t="shared" si="9"/>
        <v>4.7775000000000034</v>
      </c>
      <c r="Z92" s="40">
        <f t="shared" si="9"/>
        <v>14.412500000000001</v>
      </c>
      <c r="AA92" s="40">
        <f t="shared" si="9"/>
        <v>-6.167500000000004</v>
      </c>
      <c r="AB92" s="41">
        <f t="shared" si="9"/>
        <v>-10.489999999999998</v>
      </c>
    </row>
    <row r="93" spans="2:28" ht="17.25" thickTop="1" thickBot="1" x14ac:dyDescent="0.3">
      <c r="B93" s="42" t="str">
        <f t="shared" si="4"/>
        <v>20.05.2022</v>
      </c>
      <c r="C93" s="48">
        <f t="shared" si="5"/>
        <v>6</v>
      </c>
      <c r="D93" s="49">
        <f t="shared" si="6"/>
        <v>-140.625</v>
      </c>
      <c r="E93" s="54">
        <f t="shared" si="9"/>
        <v>0</v>
      </c>
      <c r="F93" s="40">
        <f t="shared" si="9"/>
        <v>0</v>
      </c>
      <c r="G93" s="40">
        <f t="shared" si="9"/>
        <v>0</v>
      </c>
      <c r="H93" s="40">
        <f t="shared" si="9"/>
        <v>0</v>
      </c>
      <c r="I93" s="40">
        <f t="shared" si="9"/>
        <v>0</v>
      </c>
      <c r="J93" s="40">
        <f t="shared" si="9"/>
        <v>0</v>
      </c>
      <c r="K93" s="40">
        <f t="shared" si="9"/>
        <v>-3</v>
      </c>
      <c r="L93" s="40">
        <f t="shared" si="9"/>
        <v>-3</v>
      </c>
      <c r="M93" s="40">
        <f t="shared" si="9"/>
        <v>-6</v>
      </c>
      <c r="N93" s="40">
        <f t="shared" si="9"/>
        <v>-9</v>
      </c>
      <c r="O93" s="40">
        <f t="shared" si="9"/>
        <v>-9</v>
      </c>
      <c r="P93" s="40">
        <f t="shared" si="9"/>
        <v>-9</v>
      </c>
      <c r="Q93" s="40">
        <f t="shared" si="9"/>
        <v>-9</v>
      </c>
      <c r="R93" s="40">
        <f t="shared" si="9"/>
        <v>-9</v>
      </c>
      <c r="S93" s="40">
        <f t="shared" si="9"/>
        <v>-9</v>
      </c>
      <c r="T93" s="40">
        <f t="shared" si="9"/>
        <v>-9</v>
      </c>
      <c r="U93" s="40">
        <f t="shared" si="9"/>
        <v>-9</v>
      </c>
      <c r="V93" s="40">
        <f t="shared" si="9"/>
        <v>-9</v>
      </c>
      <c r="W93" s="40">
        <f t="shared" si="9"/>
        <v>-9</v>
      </c>
      <c r="X93" s="40">
        <f t="shared" si="9"/>
        <v>-9</v>
      </c>
      <c r="Y93" s="40">
        <f t="shared" si="9"/>
        <v>-9.134999999999998</v>
      </c>
      <c r="Z93" s="40">
        <f t="shared" si="9"/>
        <v>-11.490000000000002</v>
      </c>
      <c r="AA93" s="40">
        <f t="shared" si="9"/>
        <v>-9</v>
      </c>
      <c r="AB93" s="41">
        <f t="shared" si="9"/>
        <v>6</v>
      </c>
    </row>
    <row r="94" spans="2:28" ht="17.25" thickTop="1" thickBot="1" x14ac:dyDescent="0.3">
      <c r="B94" s="42" t="str">
        <f t="shared" si="4"/>
        <v>21.05.2022</v>
      </c>
      <c r="C94" s="48">
        <f t="shared" si="5"/>
        <v>7.4924999999999962</v>
      </c>
      <c r="D94" s="49">
        <f t="shared" si="6"/>
        <v>-154.24499999999998</v>
      </c>
      <c r="E94" s="54">
        <f t="shared" si="9"/>
        <v>0</v>
      </c>
      <c r="F94" s="40">
        <f t="shared" si="9"/>
        <v>0</v>
      </c>
      <c r="G94" s="40">
        <f t="shared" si="9"/>
        <v>0</v>
      </c>
      <c r="H94" s="40">
        <f t="shared" si="9"/>
        <v>0</v>
      </c>
      <c r="I94" s="40">
        <f t="shared" si="9"/>
        <v>0</v>
      </c>
      <c r="J94" s="40">
        <f t="shared" si="9"/>
        <v>0</v>
      </c>
      <c r="K94" s="40">
        <f t="shared" si="9"/>
        <v>0</v>
      </c>
      <c r="L94" s="40">
        <f t="shared" si="9"/>
        <v>0</v>
      </c>
      <c r="M94" s="40">
        <f t="shared" si="9"/>
        <v>-0.85999999999999943</v>
      </c>
      <c r="N94" s="40">
        <f t="shared" si="9"/>
        <v>-8.9899999999999984</v>
      </c>
      <c r="O94" s="40">
        <f t="shared" si="9"/>
        <v>-9</v>
      </c>
      <c r="P94" s="40">
        <f t="shared" si="9"/>
        <v>-9</v>
      </c>
      <c r="Q94" s="40">
        <f t="shared" si="9"/>
        <v>-8.7999999999999972</v>
      </c>
      <c r="R94" s="40">
        <f t="shared" si="9"/>
        <v>-17.427499999999998</v>
      </c>
      <c r="S94" s="40">
        <f t="shared" si="9"/>
        <v>-10.259999999999998</v>
      </c>
      <c r="T94" s="40">
        <f t="shared" si="9"/>
        <v>-17.510000000000002</v>
      </c>
      <c r="U94" s="40">
        <f t="shared" si="9"/>
        <v>-17.372499999999999</v>
      </c>
      <c r="V94" s="40">
        <f t="shared" si="9"/>
        <v>-9</v>
      </c>
      <c r="W94" s="40">
        <f t="shared" si="9"/>
        <v>-9</v>
      </c>
      <c r="X94" s="40">
        <f t="shared" si="9"/>
        <v>-6.1099999999999994</v>
      </c>
      <c r="Y94" s="40">
        <f t="shared" si="9"/>
        <v>-3.4849999999999994</v>
      </c>
      <c r="Z94" s="40">
        <f t="shared" si="9"/>
        <v>-12.559999999999999</v>
      </c>
      <c r="AA94" s="40">
        <f t="shared" si="9"/>
        <v>7.4924999999999962</v>
      </c>
      <c r="AB94" s="41">
        <f t="shared" si="9"/>
        <v>-14.870000000000001</v>
      </c>
    </row>
    <row r="95" spans="2:28" ht="17.25" thickTop="1" thickBot="1" x14ac:dyDescent="0.3">
      <c r="B95" s="42" t="str">
        <f t="shared" si="4"/>
        <v>22.05.2022</v>
      </c>
      <c r="C95" s="48">
        <f t="shared" si="5"/>
        <v>99.952500000000001</v>
      </c>
      <c r="D95" s="49">
        <f t="shared" si="6"/>
        <v>-165.6575</v>
      </c>
      <c r="E95" s="54">
        <f t="shared" si="9"/>
        <v>-15.7775</v>
      </c>
      <c r="F95" s="40">
        <f t="shared" si="9"/>
        <v>-11.712499999999999</v>
      </c>
      <c r="G95" s="40">
        <f t="shared" si="9"/>
        <v>10.485000000000003</v>
      </c>
      <c r="H95" s="40">
        <f t="shared" si="9"/>
        <v>-14.4575</v>
      </c>
      <c r="I95" s="40">
        <f t="shared" si="9"/>
        <v>-15.227499999999999</v>
      </c>
      <c r="J95" s="40">
        <f t="shared" si="9"/>
        <v>-15.530000000000001</v>
      </c>
      <c r="K95" s="40">
        <f t="shared" si="9"/>
        <v>-9.7250000000000014</v>
      </c>
      <c r="L95" s="40">
        <f t="shared" si="9"/>
        <v>-16.135000000000002</v>
      </c>
      <c r="M95" s="40">
        <f t="shared" si="9"/>
        <v>-17.675000000000001</v>
      </c>
      <c r="N95" s="40">
        <f t="shared" si="9"/>
        <v>8.4825000000000053</v>
      </c>
      <c r="O95" s="40">
        <f t="shared" si="9"/>
        <v>17.46</v>
      </c>
      <c r="P95" s="40">
        <f t="shared" si="9"/>
        <v>20.332499999999996</v>
      </c>
      <c r="Q95" s="40">
        <f t="shared" si="9"/>
        <v>-7.3000000000000007</v>
      </c>
      <c r="R95" s="40">
        <f t="shared" si="9"/>
        <v>20.712499999999995</v>
      </c>
      <c r="S95" s="40">
        <f t="shared" si="9"/>
        <v>0.96000000000000085</v>
      </c>
      <c r="T95" s="40">
        <f t="shared" si="9"/>
        <v>-1.547500000000003</v>
      </c>
      <c r="U95" s="40">
        <f t="shared" si="9"/>
        <v>-3.1500000000000021</v>
      </c>
      <c r="V95" s="40">
        <f t="shared" si="9"/>
        <v>-14.572499999999998</v>
      </c>
      <c r="W95" s="40">
        <f t="shared" si="9"/>
        <v>-17.18</v>
      </c>
      <c r="X95" s="40">
        <f t="shared" si="9"/>
        <v>-2.129999999999999</v>
      </c>
      <c r="Y95" s="40">
        <f t="shared" si="9"/>
        <v>21.52</v>
      </c>
      <c r="Z95" s="40">
        <f t="shared" si="9"/>
        <v>-1.3099999999999987</v>
      </c>
      <c r="AA95" s="40">
        <f t="shared" si="9"/>
        <v>-1.8249999999999993</v>
      </c>
      <c r="AB95" s="41">
        <f t="shared" si="9"/>
        <v>-0.40249999999999986</v>
      </c>
    </row>
    <row r="96" spans="2:28" ht="17.25" thickTop="1" thickBot="1" x14ac:dyDescent="0.3">
      <c r="B96" s="42" t="str">
        <f t="shared" si="4"/>
        <v>23.05.2022</v>
      </c>
      <c r="C96" s="48">
        <f t="shared" si="5"/>
        <v>44.82</v>
      </c>
      <c r="D96" s="49">
        <f t="shared" si="6"/>
        <v>-82.97</v>
      </c>
      <c r="E96" s="54">
        <f t="shared" si="9"/>
        <v>0</v>
      </c>
      <c r="F96" s="40">
        <f t="shared" si="9"/>
        <v>0</v>
      </c>
      <c r="G96" s="40">
        <f t="shared" si="9"/>
        <v>0</v>
      </c>
      <c r="H96" s="40">
        <f t="shared" si="9"/>
        <v>0</v>
      </c>
      <c r="I96" s="40">
        <f t="shared" si="9"/>
        <v>0</v>
      </c>
      <c r="J96" s="40">
        <f t="shared" si="9"/>
        <v>0</v>
      </c>
      <c r="K96" s="40">
        <f t="shared" si="9"/>
        <v>0</v>
      </c>
      <c r="L96" s="40">
        <f t="shared" si="9"/>
        <v>0</v>
      </c>
      <c r="M96" s="40">
        <f t="shared" si="9"/>
        <v>0</v>
      </c>
      <c r="N96" s="40">
        <f t="shared" si="9"/>
        <v>-10.84</v>
      </c>
      <c r="O96" s="40">
        <f t="shared" si="9"/>
        <v>6.27</v>
      </c>
      <c r="P96" s="40">
        <f t="shared" si="9"/>
        <v>5</v>
      </c>
      <c r="Q96" s="40">
        <f t="shared" si="9"/>
        <v>8.740000000000002</v>
      </c>
      <c r="R96" s="40">
        <f t="shared" si="9"/>
        <v>-5.019999999999996</v>
      </c>
      <c r="S96" s="40">
        <f t="shared" si="9"/>
        <v>6.2600000000000016</v>
      </c>
      <c r="T96" s="40">
        <f t="shared" ref="T96:AB96" si="10">T26+T61</f>
        <v>-11.010000000000002</v>
      </c>
      <c r="U96" s="40">
        <f t="shared" si="10"/>
        <v>-11.760000000000002</v>
      </c>
      <c r="V96" s="40">
        <f t="shared" si="10"/>
        <v>-11.400000000000002</v>
      </c>
      <c r="W96" s="40">
        <f t="shared" si="10"/>
        <v>-10.79</v>
      </c>
      <c r="X96" s="40">
        <f t="shared" si="10"/>
        <v>-11.739999999999998</v>
      </c>
      <c r="Y96" s="40">
        <f t="shared" si="10"/>
        <v>5.0499999999999972</v>
      </c>
      <c r="Z96" s="40">
        <f t="shared" si="10"/>
        <v>5.8499999999999979</v>
      </c>
      <c r="AA96" s="40">
        <f t="shared" si="10"/>
        <v>-10.41</v>
      </c>
      <c r="AB96" s="41">
        <f t="shared" si="10"/>
        <v>7.6499999999999986</v>
      </c>
    </row>
    <row r="97" spans="2:28" ht="17.25" thickTop="1" thickBot="1" x14ac:dyDescent="0.3">
      <c r="B97" s="42" t="str">
        <f t="shared" si="4"/>
        <v>24.05.2022</v>
      </c>
      <c r="C97" s="48">
        <f t="shared" si="5"/>
        <v>31.93</v>
      </c>
      <c r="D97" s="49">
        <f t="shared" si="6"/>
        <v>-38.24</v>
      </c>
      <c r="E97" s="54">
        <f t="shared" ref="E97:AB104" si="11">E27+E62</f>
        <v>0.98000000000000043</v>
      </c>
      <c r="F97" s="40">
        <f t="shared" si="11"/>
        <v>0</v>
      </c>
      <c r="G97" s="40">
        <f t="shared" si="11"/>
        <v>0</v>
      </c>
      <c r="H97" s="40">
        <f t="shared" si="11"/>
        <v>0</v>
      </c>
      <c r="I97" s="40">
        <f t="shared" si="11"/>
        <v>0</v>
      </c>
      <c r="J97" s="40">
        <f t="shared" si="11"/>
        <v>0</v>
      </c>
      <c r="K97" s="40">
        <f t="shared" si="11"/>
        <v>0</v>
      </c>
      <c r="L97" s="40">
        <f t="shared" si="11"/>
        <v>0</v>
      </c>
      <c r="M97" s="40">
        <f t="shared" si="11"/>
        <v>0</v>
      </c>
      <c r="N97" s="40">
        <f t="shared" si="11"/>
        <v>-6.7899999999999991</v>
      </c>
      <c r="O97" s="40">
        <f t="shared" si="11"/>
        <v>-6.7000000000000028</v>
      </c>
      <c r="P97" s="40">
        <f t="shared" si="11"/>
        <v>-6.879999999999999</v>
      </c>
      <c r="Q97" s="40">
        <f t="shared" si="11"/>
        <v>4</v>
      </c>
      <c r="R97" s="40">
        <f t="shared" si="11"/>
        <v>4</v>
      </c>
      <c r="S97" s="40">
        <f t="shared" si="11"/>
        <v>8.5600000000000023</v>
      </c>
      <c r="T97" s="40">
        <f t="shared" si="11"/>
        <v>-0.71999999999999886</v>
      </c>
      <c r="U97" s="40">
        <f t="shared" si="11"/>
        <v>-2.370000000000001</v>
      </c>
      <c r="V97" s="40">
        <f t="shared" si="11"/>
        <v>0</v>
      </c>
      <c r="W97" s="40">
        <f t="shared" si="11"/>
        <v>0</v>
      </c>
      <c r="X97" s="40">
        <f t="shared" si="11"/>
        <v>-3.9699999999999989</v>
      </c>
      <c r="Y97" s="40">
        <f t="shared" si="11"/>
        <v>2.91</v>
      </c>
      <c r="Z97" s="40">
        <f t="shared" si="11"/>
        <v>-10.810000000000002</v>
      </c>
      <c r="AA97" s="40">
        <f t="shared" si="11"/>
        <v>8.7199999999999989</v>
      </c>
      <c r="AB97" s="41">
        <f t="shared" si="11"/>
        <v>2.759999999999998</v>
      </c>
    </row>
    <row r="98" spans="2:28" ht="17.25" thickTop="1" thickBot="1" x14ac:dyDescent="0.3">
      <c r="B98" s="42" t="str">
        <f t="shared" si="4"/>
        <v>25.05.2022</v>
      </c>
      <c r="C98" s="48">
        <f t="shared" si="5"/>
        <v>59.14</v>
      </c>
      <c r="D98" s="49">
        <f t="shared" si="6"/>
        <v>-48.04</v>
      </c>
      <c r="E98" s="54">
        <f t="shared" si="11"/>
        <v>0</v>
      </c>
      <c r="F98" s="40">
        <f t="shared" si="11"/>
        <v>0</v>
      </c>
      <c r="G98" s="40">
        <f t="shared" si="11"/>
        <v>0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0</v>
      </c>
      <c r="L98" s="40">
        <f t="shared" si="11"/>
        <v>0</v>
      </c>
      <c r="M98" s="40">
        <f t="shared" si="11"/>
        <v>0</v>
      </c>
      <c r="N98" s="40">
        <f t="shared" si="11"/>
        <v>0</v>
      </c>
      <c r="O98" s="40">
        <f t="shared" si="11"/>
        <v>0.78999999999999915</v>
      </c>
      <c r="P98" s="40">
        <f t="shared" si="11"/>
        <v>7.82</v>
      </c>
      <c r="Q98" s="40">
        <f t="shared" si="11"/>
        <v>5.41</v>
      </c>
      <c r="R98" s="40">
        <f t="shared" si="11"/>
        <v>7.9699999999999989</v>
      </c>
      <c r="S98" s="40">
        <f t="shared" si="11"/>
        <v>9.89</v>
      </c>
      <c r="T98" s="40">
        <f t="shared" si="11"/>
        <v>10.93</v>
      </c>
      <c r="U98" s="40">
        <f t="shared" si="11"/>
        <v>8.360000000000003</v>
      </c>
      <c r="V98" s="40">
        <f t="shared" si="11"/>
        <v>7.9699999999999989</v>
      </c>
      <c r="W98" s="40">
        <f t="shared" si="11"/>
        <v>-0.51000000000000156</v>
      </c>
      <c r="X98" s="40">
        <f t="shared" si="11"/>
        <v>-0.55000000000000071</v>
      </c>
      <c r="Y98" s="40">
        <f t="shared" si="11"/>
        <v>-11.75</v>
      </c>
      <c r="Z98" s="40">
        <f t="shared" si="11"/>
        <v>-11.82</v>
      </c>
      <c r="AA98" s="40">
        <f t="shared" si="11"/>
        <v>-11.870000000000001</v>
      </c>
      <c r="AB98" s="41">
        <f t="shared" si="11"/>
        <v>-11.54</v>
      </c>
    </row>
    <row r="99" spans="2:28" ht="17.25" thickTop="1" thickBot="1" x14ac:dyDescent="0.3">
      <c r="B99" s="42" t="str">
        <f t="shared" si="4"/>
        <v>26.05.2022</v>
      </c>
      <c r="C99" s="48">
        <f t="shared" si="5"/>
        <v>94.012500000000003</v>
      </c>
      <c r="D99" s="49">
        <f t="shared" si="6"/>
        <v>-39.83</v>
      </c>
      <c r="E99" s="54">
        <f t="shared" si="11"/>
        <v>0</v>
      </c>
      <c r="F99" s="40">
        <f t="shared" si="11"/>
        <v>0</v>
      </c>
      <c r="G99" s="40">
        <f t="shared" si="11"/>
        <v>0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0</v>
      </c>
      <c r="L99" s="40">
        <f t="shared" si="11"/>
        <v>0</v>
      </c>
      <c r="M99" s="40">
        <f t="shared" si="11"/>
        <v>0</v>
      </c>
      <c r="N99" s="40">
        <f t="shared" si="11"/>
        <v>2.6499999999999986</v>
      </c>
      <c r="O99" s="40">
        <f t="shared" si="11"/>
        <v>7.370000000000001</v>
      </c>
      <c r="P99" s="40">
        <f t="shared" si="11"/>
        <v>10.34</v>
      </c>
      <c r="Q99" s="40">
        <f t="shared" si="11"/>
        <v>10.010000000000002</v>
      </c>
      <c r="R99" s="40">
        <f t="shared" si="11"/>
        <v>10.02</v>
      </c>
      <c r="S99" s="40">
        <f t="shared" si="11"/>
        <v>13.607500000000002</v>
      </c>
      <c r="T99" s="40">
        <f t="shared" si="11"/>
        <v>-5.3974999999999973</v>
      </c>
      <c r="U99" s="40">
        <f t="shared" si="11"/>
        <v>8.1350000000000016</v>
      </c>
      <c r="V99" s="40">
        <f t="shared" si="11"/>
        <v>17.837499999999999</v>
      </c>
      <c r="W99" s="40">
        <f t="shared" si="11"/>
        <v>-10.875</v>
      </c>
      <c r="X99" s="40">
        <f t="shared" si="11"/>
        <v>-11.147500000000001</v>
      </c>
      <c r="Y99" s="40">
        <f t="shared" si="11"/>
        <v>4.0124999999999993</v>
      </c>
      <c r="Z99" s="40">
        <f t="shared" si="11"/>
        <v>10.030000000000001</v>
      </c>
      <c r="AA99" s="40">
        <f t="shared" si="11"/>
        <v>-11.86</v>
      </c>
      <c r="AB99" s="41">
        <f t="shared" si="11"/>
        <v>-0.55000000000000071</v>
      </c>
    </row>
    <row r="100" spans="2:28" ht="17.25" thickTop="1" thickBot="1" x14ac:dyDescent="0.3">
      <c r="B100" s="42" t="str">
        <f t="shared" si="4"/>
        <v>27.05.2022</v>
      </c>
      <c r="C100" s="48">
        <f t="shared" si="5"/>
        <v>130.04500000000002</v>
      </c>
      <c r="D100" s="49">
        <f t="shared" si="6"/>
        <v>-15.849999999999998</v>
      </c>
      <c r="E100" s="54">
        <f t="shared" si="11"/>
        <v>0</v>
      </c>
      <c r="F100" s="40">
        <f t="shared" si="11"/>
        <v>0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0</v>
      </c>
      <c r="L100" s="40">
        <f t="shared" si="11"/>
        <v>0</v>
      </c>
      <c r="M100" s="40">
        <f t="shared" si="11"/>
        <v>0</v>
      </c>
      <c r="N100" s="40">
        <f t="shared" si="11"/>
        <v>-4.9499999999999993</v>
      </c>
      <c r="O100" s="40">
        <f t="shared" si="11"/>
        <v>-9.86</v>
      </c>
      <c r="P100" s="40">
        <f t="shared" si="11"/>
        <v>6.6400000000000006</v>
      </c>
      <c r="Q100" s="40">
        <f t="shared" si="11"/>
        <v>10.670000000000002</v>
      </c>
      <c r="R100" s="40">
        <f t="shared" si="11"/>
        <v>8.75</v>
      </c>
      <c r="S100" s="40">
        <f t="shared" si="11"/>
        <v>11.085000000000001</v>
      </c>
      <c r="T100" s="40">
        <f t="shared" si="11"/>
        <v>13.439999999999998</v>
      </c>
      <c r="U100" s="40">
        <f t="shared" si="11"/>
        <v>20.474999999999998</v>
      </c>
      <c r="V100" s="40">
        <f t="shared" si="11"/>
        <v>5.7575000000000003</v>
      </c>
      <c r="W100" s="40">
        <f t="shared" si="11"/>
        <v>1.0450000000000017</v>
      </c>
      <c r="X100" s="40">
        <f t="shared" si="11"/>
        <v>15.202500000000001</v>
      </c>
      <c r="Y100" s="40">
        <f t="shared" si="11"/>
        <v>19.300000000000004</v>
      </c>
      <c r="Z100" s="40">
        <f t="shared" si="11"/>
        <v>-1.0399999999999991</v>
      </c>
      <c r="AA100" s="40">
        <f t="shared" si="11"/>
        <v>8.4500000000000028</v>
      </c>
      <c r="AB100" s="41">
        <f t="shared" si="11"/>
        <v>9.23</v>
      </c>
    </row>
    <row r="101" spans="2:28" ht="17.25" thickTop="1" thickBot="1" x14ac:dyDescent="0.3">
      <c r="B101" s="42" t="str">
        <f t="shared" si="4"/>
        <v>28.05.2022</v>
      </c>
      <c r="C101" s="48">
        <f t="shared" si="5"/>
        <v>87.22999999999999</v>
      </c>
      <c r="D101" s="49">
        <f t="shared" si="6"/>
        <v>-47.717500000000001</v>
      </c>
      <c r="E101" s="54">
        <f t="shared" si="11"/>
        <v>3.9299999999999997</v>
      </c>
      <c r="F101" s="40">
        <f t="shared" si="11"/>
        <v>0</v>
      </c>
      <c r="G101" s="40">
        <f t="shared" si="11"/>
        <v>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0</v>
      </c>
      <c r="L101" s="40">
        <f t="shared" si="11"/>
        <v>0</v>
      </c>
      <c r="M101" s="40">
        <f t="shared" si="11"/>
        <v>0</v>
      </c>
      <c r="N101" s="40">
        <f t="shared" si="11"/>
        <v>-8</v>
      </c>
      <c r="O101" s="40">
        <f t="shared" si="11"/>
        <v>-11.09</v>
      </c>
      <c r="P101" s="40">
        <f t="shared" si="11"/>
        <v>9.8000000000000007</v>
      </c>
      <c r="Q101" s="40">
        <f t="shared" si="11"/>
        <v>21.074999999999996</v>
      </c>
      <c r="R101" s="40">
        <f t="shared" si="11"/>
        <v>20.8</v>
      </c>
      <c r="S101" s="40">
        <f t="shared" si="11"/>
        <v>-2.59</v>
      </c>
      <c r="T101" s="40">
        <f t="shared" si="11"/>
        <v>-3.692499999999999</v>
      </c>
      <c r="U101" s="40">
        <f t="shared" si="11"/>
        <v>11.135000000000002</v>
      </c>
      <c r="V101" s="40">
        <f t="shared" si="11"/>
        <v>4.8099999999999987</v>
      </c>
      <c r="W101" s="40">
        <f t="shared" si="11"/>
        <v>4.8000000000000007</v>
      </c>
      <c r="X101" s="40">
        <f t="shared" si="11"/>
        <v>-8.4000000000000021</v>
      </c>
      <c r="Y101" s="40">
        <f t="shared" si="11"/>
        <v>8.1000000000000014</v>
      </c>
      <c r="Z101" s="40">
        <f t="shared" si="11"/>
        <v>2.7800000000000011</v>
      </c>
      <c r="AA101" s="40">
        <f t="shared" si="11"/>
        <v>-8.2050000000000018</v>
      </c>
      <c r="AB101" s="41">
        <f t="shared" si="11"/>
        <v>-5.7399999999999984</v>
      </c>
    </row>
    <row r="102" spans="2:28" ht="17.25" thickTop="1" thickBot="1" x14ac:dyDescent="0.3">
      <c r="B102" s="42" t="str">
        <f>B67</f>
        <v>29.05.2022</v>
      </c>
      <c r="C102" s="48">
        <f t="shared" si="5"/>
        <v>39.562500000000007</v>
      </c>
      <c r="D102" s="49">
        <f t="shared" si="6"/>
        <v>-130.52250000000001</v>
      </c>
      <c r="E102" s="54">
        <f t="shared" si="11"/>
        <v>0</v>
      </c>
      <c r="F102" s="40">
        <f t="shared" si="11"/>
        <v>0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0</v>
      </c>
      <c r="L102" s="40">
        <f t="shared" si="11"/>
        <v>0</v>
      </c>
      <c r="M102" s="40">
        <f t="shared" si="11"/>
        <v>0</v>
      </c>
      <c r="N102" s="40">
        <f t="shared" si="11"/>
        <v>-18.702499999999997</v>
      </c>
      <c r="O102" s="40">
        <f t="shared" si="11"/>
        <v>17.817500000000003</v>
      </c>
      <c r="P102" s="40">
        <f t="shared" si="11"/>
        <v>1.6325000000000003</v>
      </c>
      <c r="Q102" s="40">
        <f t="shared" si="11"/>
        <v>19.290000000000003</v>
      </c>
      <c r="R102" s="40">
        <f t="shared" si="11"/>
        <v>-6.2074999999999996</v>
      </c>
      <c r="S102" s="40">
        <f t="shared" si="11"/>
        <v>-2.8349999999999973</v>
      </c>
      <c r="T102" s="40">
        <f t="shared" si="11"/>
        <v>-18.337499999999999</v>
      </c>
      <c r="U102" s="40">
        <f t="shared" si="11"/>
        <v>0.82249999999999801</v>
      </c>
      <c r="V102" s="40">
        <f t="shared" si="11"/>
        <v>-2.8624999999999972</v>
      </c>
      <c r="W102" s="40">
        <f t="shared" si="11"/>
        <v>-13.837499999999999</v>
      </c>
      <c r="X102" s="40">
        <f t="shared" si="11"/>
        <v>-6.6750000000000007</v>
      </c>
      <c r="Y102" s="40">
        <f t="shared" si="11"/>
        <v>-17.575000000000003</v>
      </c>
      <c r="Z102" s="40">
        <f t="shared" si="11"/>
        <v>-17.284999999999997</v>
      </c>
      <c r="AA102" s="40">
        <f t="shared" si="11"/>
        <v>-7.8874999999999993</v>
      </c>
      <c r="AB102" s="41">
        <f t="shared" si="11"/>
        <v>-18.317500000000003</v>
      </c>
    </row>
    <row r="103" spans="2:28" ht="17.25" thickTop="1" thickBot="1" x14ac:dyDescent="0.3">
      <c r="B103" s="42" t="str">
        <f t="shared" si="4"/>
        <v>30.05.2022</v>
      </c>
      <c r="C103" s="48">
        <f t="shared" si="5"/>
        <v>22.627499999999994</v>
      </c>
      <c r="D103" s="49">
        <f t="shared" si="6"/>
        <v>-144.5575</v>
      </c>
      <c r="E103" s="54">
        <f t="shared" si="11"/>
        <v>-3.9699999999999989</v>
      </c>
      <c r="F103" s="40">
        <f t="shared" si="11"/>
        <v>0</v>
      </c>
      <c r="G103" s="40">
        <f t="shared" si="11"/>
        <v>0</v>
      </c>
      <c r="H103" s="40">
        <f t="shared" si="11"/>
        <v>0</v>
      </c>
      <c r="I103" s="40">
        <f t="shared" si="11"/>
        <v>0</v>
      </c>
      <c r="J103" s="40">
        <f t="shared" si="11"/>
        <v>0</v>
      </c>
      <c r="K103" s="40">
        <f t="shared" si="11"/>
        <v>0</v>
      </c>
      <c r="L103" s="40">
        <f t="shared" si="11"/>
        <v>0</v>
      </c>
      <c r="M103" s="40">
        <f t="shared" si="11"/>
        <v>-2.6799999999999997</v>
      </c>
      <c r="N103" s="40">
        <f t="shared" si="11"/>
        <v>-10.899999999999999</v>
      </c>
      <c r="O103" s="40">
        <f t="shared" si="11"/>
        <v>-5.4000000000000039</v>
      </c>
      <c r="P103" s="40">
        <f t="shared" si="11"/>
        <v>-10.920000000000002</v>
      </c>
      <c r="Q103" s="40">
        <f t="shared" si="11"/>
        <v>-10.850000000000001</v>
      </c>
      <c r="R103" s="40">
        <f t="shared" si="11"/>
        <v>7.8199999999999967</v>
      </c>
      <c r="S103" s="40">
        <f t="shared" si="11"/>
        <v>-13.649999999999999</v>
      </c>
      <c r="T103" s="40">
        <f t="shared" si="11"/>
        <v>-15.787500000000001</v>
      </c>
      <c r="U103" s="40">
        <f t="shared" si="11"/>
        <v>-5.3999999999999986</v>
      </c>
      <c r="V103" s="40">
        <f t="shared" si="11"/>
        <v>-16.475000000000001</v>
      </c>
      <c r="W103" s="40">
        <f t="shared" si="11"/>
        <v>-16.587500000000002</v>
      </c>
      <c r="X103" s="40">
        <f t="shared" si="11"/>
        <v>-20.647500000000001</v>
      </c>
      <c r="Y103" s="40">
        <f t="shared" si="11"/>
        <v>2.9075000000000024</v>
      </c>
      <c r="Z103" s="40">
        <f t="shared" si="11"/>
        <v>9.3499999999999979</v>
      </c>
      <c r="AA103" s="40">
        <f t="shared" si="11"/>
        <v>2.5499999999999972</v>
      </c>
      <c r="AB103" s="41">
        <f t="shared" si="11"/>
        <v>-11.29</v>
      </c>
    </row>
    <row r="104" spans="2:28" ht="16.5" thickTop="1" x14ac:dyDescent="0.25">
      <c r="B104" s="43" t="str">
        <f t="shared" si="4"/>
        <v>31.05.2022</v>
      </c>
      <c r="C104" s="56">
        <f t="shared" si="5"/>
        <v>99.055000000000007</v>
      </c>
      <c r="D104" s="57">
        <f t="shared" si="6"/>
        <v>-102.32500000000002</v>
      </c>
      <c r="E104" s="58">
        <f t="shared" si="11"/>
        <v>-5.9499999999999993</v>
      </c>
      <c r="F104" s="59">
        <f t="shared" si="11"/>
        <v>0</v>
      </c>
      <c r="G104" s="59">
        <f t="shared" si="11"/>
        <v>0</v>
      </c>
      <c r="H104" s="59">
        <f t="shared" si="11"/>
        <v>0</v>
      </c>
      <c r="I104" s="59">
        <f t="shared" si="11"/>
        <v>0</v>
      </c>
      <c r="J104" s="59">
        <f t="shared" si="11"/>
        <v>0</v>
      </c>
      <c r="K104" s="59">
        <f t="shared" si="11"/>
        <v>0</v>
      </c>
      <c r="L104" s="59">
        <f t="shared" si="11"/>
        <v>0</v>
      </c>
      <c r="M104" s="59">
        <f t="shared" si="11"/>
        <v>-2.5199999999999996</v>
      </c>
      <c r="N104" s="59">
        <f t="shared" si="11"/>
        <v>-5.7874999999999979</v>
      </c>
      <c r="O104" s="59">
        <f t="shared" si="11"/>
        <v>9.8049999999999997</v>
      </c>
      <c r="P104" s="59">
        <f t="shared" si="11"/>
        <v>17.797500000000003</v>
      </c>
      <c r="Q104" s="59">
        <f t="shared" si="11"/>
        <v>17.192500000000003</v>
      </c>
      <c r="R104" s="59">
        <f t="shared" si="11"/>
        <v>18.427499999999998</v>
      </c>
      <c r="S104" s="59">
        <f t="shared" si="11"/>
        <v>18.895000000000003</v>
      </c>
      <c r="T104" s="59">
        <f t="shared" si="11"/>
        <v>4.4824999999999982</v>
      </c>
      <c r="U104" s="59">
        <f t="shared" si="11"/>
        <v>5.745000000000001</v>
      </c>
      <c r="V104" s="59">
        <f t="shared" si="11"/>
        <v>-15.372500000000002</v>
      </c>
      <c r="W104" s="59">
        <f t="shared" si="11"/>
        <v>-13.817500000000003</v>
      </c>
      <c r="X104" s="59">
        <f t="shared" si="11"/>
        <v>-15.962500000000002</v>
      </c>
      <c r="Y104" s="59">
        <f t="shared" si="11"/>
        <v>-16.375</v>
      </c>
      <c r="Z104" s="59">
        <f t="shared" si="11"/>
        <v>-16.090000000000003</v>
      </c>
      <c r="AA104" s="59">
        <f t="shared" si="11"/>
        <v>-10.45</v>
      </c>
      <c r="AB104" s="60">
        <f t="shared" si="11"/>
        <v>6.7099999999999973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F765-FC5F-426A-8592-C292CC1E1B47}">
  <sheetPr codeName="Sheet4"/>
  <dimension ref="B2:AG105"/>
  <sheetViews>
    <sheetView zoomScale="85" zoomScaleNormal="85" workbookViewId="0">
      <selection activeCell="J71" sqref="J71"/>
    </sheetView>
  </sheetViews>
  <sheetFormatPr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80" t="s">
        <v>35</v>
      </c>
      <c r="C2" s="82" t="s">
        <v>36</v>
      </c>
      <c r="D2" s="83"/>
      <c r="E2" s="86" t="s">
        <v>76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 ht="15.75" customHeight="1" thickTop="1" thickBot="1" x14ac:dyDescent="0.3">
      <c r="B3" s="81"/>
      <c r="C3" s="84"/>
      <c r="D3" s="85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01.05.2022</v>
      </c>
      <c r="C4" s="76">
        <f>SUM(E4:AB4)</f>
        <v>274</v>
      </c>
      <c r="D4" s="77"/>
      <c r="E4" s="39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0</v>
      </c>
      <c r="N4" s="40">
        <v>0</v>
      </c>
      <c r="O4" s="40">
        <v>0</v>
      </c>
      <c r="P4" s="40">
        <v>0</v>
      </c>
      <c r="Q4" s="40">
        <v>0</v>
      </c>
      <c r="R4" s="40">
        <v>0</v>
      </c>
      <c r="S4" s="40">
        <v>0</v>
      </c>
      <c r="T4" s="40">
        <v>0</v>
      </c>
      <c r="U4" s="40">
        <v>13</v>
      </c>
      <c r="V4" s="40">
        <v>20</v>
      </c>
      <c r="W4" s="40">
        <v>20</v>
      </c>
      <c r="X4" s="40">
        <v>48</v>
      </c>
      <c r="Y4" s="40">
        <v>33</v>
      </c>
      <c r="Z4" s="40">
        <v>43</v>
      </c>
      <c r="AA4" s="40">
        <v>50</v>
      </c>
      <c r="AB4" s="41">
        <v>47</v>
      </c>
    </row>
    <row r="5" spans="2:28" ht="17.25" thickTop="1" thickBot="1" x14ac:dyDescent="0.3">
      <c r="B5" s="42" t="str">
        <f>'Angazirana aFRR energija'!B5</f>
        <v>02.05.2022</v>
      </c>
      <c r="C5" s="76">
        <f>SUM(E5:AB5)</f>
        <v>187</v>
      </c>
      <c r="D5" s="77"/>
      <c r="E5" s="39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17</v>
      </c>
      <c r="W5" s="40">
        <v>37</v>
      </c>
      <c r="X5" s="40">
        <v>59</v>
      </c>
      <c r="Y5" s="40">
        <v>10</v>
      </c>
      <c r="Z5" s="40">
        <v>20</v>
      </c>
      <c r="AA5" s="40">
        <v>16</v>
      </c>
      <c r="AB5" s="41">
        <v>28</v>
      </c>
    </row>
    <row r="6" spans="2:28" ht="17.25" thickTop="1" thickBot="1" x14ac:dyDescent="0.3">
      <c r="B6" s="42" t="str">
        <f>'Angazirana aFRR energija'!B6</f>
        <v>03.05.2022</v>
      </c>
      <c r="C6" s="76">
        <f t="shared" ref="C6:C33" si="0">SUM(E6:AB6)</f>
        <v>305</v>
      </c>
      <c r="D6" s="77"/>
      <c r="E6" s="39">
        <v>4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14</v>
      </c>
      <c r="L6" s="40">
        <v>29</v>
      </c>
      <c r="M6" s="40">
        <v>40</v>
      </c>
      <c r="N6" s="40">
        <v>40</v>
      </c>
      <c r="O6" s="40">
        <v>40</v>
      </c>
      <c r="P6" s="40">
        <v>40</v>
      </c>
      <c r="Q6" s="40">
        <v>46</v>
      </c>
      <c r="R6" s="40">
        <v>52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1">
        <v>0</v>
      </c>
    </row>
    <row r="7" spans="2:28" ht="17.25" thickTop="1" thickBot="1" x14ac:dyDescent="0.3">
      <c r="B7" s="42" t="str">
        <f>'Angazirana aFRR energija'!B7</f>
        <v>04.05.2022</v>
      </c>
      <c r="C7" s="76">
        <f t="shared" si="0"/>
        <v>350</v>
      </c>
      <c r="D7" s="77"/>
      <c r="E7" s="39">
        <v>61</v>
      </c>
      <c r="F7" s="40">
        <v>27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36</v>
      </c>
      <c r="M7" s="40">
        <v>45</v>
      </c>
      <c r="N7" s="40">
        <v>40</v>
      </c>
      <c r="O7" s="40">
        <v>20</v>
      </c>
      <c r="P7" s="40">
        <v>20</v>
      </c>
      <c r="Q7" s="40">
        <v>20</v>
      </c>
      <c r="R7" s="40">
        <v>20</v>
      </c>
      <c r="S7" s="40">
        <v>37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0">
        <v>0</v>
      </c>
      <c r="AA7" s="40">
        <v>0</v>
      </c>
      <c r="AB7" s="41">
        <v>24</v>
      </c>
    </row>
    <row r="8" spans="2:28" ht="17.25" thickTop="1" thickBot="1" x14ac:dyDescent="0.3">
      <c r="B8" s="42" t="str">
        <f>'Angazirana aFRR energija'!B8</f>
        <v>05.05.2022</v>
      </c>
      <c r="C8" s="76">
        <f t="shared" si="0"/>
        <v>54</v>
      </c>
      <c r="D8" s="77"/>
      <c r="E8" s="39">
        <v>30</v>
      </c>
      <c r="F8" s="40">
        <v>24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1">
        <v>0</v>
      </c>
    </row>
    <row r="9" spans="2:28" ht="17.25" thickTop="1" thickBot="1" x14ac:dyDescent="0.3">
      <c r="B9" s="42" t="str">
        <f>'Angazirana aFRR energija'!B9</f>
        <v>06.05.2022</v>
      </c>
      <c r="C9" s="76">
        <f t="shared" si="0"/>
        <v>3</v>
      </c>
      <c r="D9" s="77"/>
      <c r="E9" s="39">
        <v>0</v>
      </c>
      <c r="F9" s="40">
        <v>0</v>
      </c>
      <c r="G9" s="40">
        <v>0</v>
      </c>
      <c r="H9" s="40">
        <v>0</v>
      </c>
      <c r="I9" s="40">
        <v>0</v>
      </c>
      <c r="J9" s="40">
        <v>3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1">
        <v>0</v>
      </c>
    </row>
    <row r="10" spans="2:28" ht="17.25" thickTop="1" thickBot="1" x14ac:dyDescent="0.3">
      <c r="B10" s="42" t="str">
        <f>'Angazirana aFRR energija'!B10</f>
        <v>07.05.2022</v>
      </c>
      <c r="C10" s="76">
        <f t="shared" si="0"/>
        <v>0</v>
      </c>
      <c r="D10" s="77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1">
        <v>0</v>
      </c>
    </row>
    <row r="11" spans="2:28" ht="17.25" thickTop="1" thickBot="1" x14ac:dyDescent="0.3">
      <c r="B11" s="42" t="str">
        <f>'Angazirana aFRR energija'!B11</f>
        <v>08.05.2022</v>
      </c>
      <c r="C11" s="76">
        <f t="shared" si="0"/>
        <v>0</v>
      </c>
      <c r="D11" s="77"/>
      <c r="E11" s="39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1">
        <v>0</v>
      </c>
    </row>
    <row r="12" spans="2:28" ht="17.25" thickTop="1" thickBot="1" x14ac:dyDescent="0.3">
      <c r="B12" s="42" t="str">
        <f>'Angazirana aFRR energija'!B12</f>
        <v>09.05.2022</v>
      </c>
      <c r="C12" s="76">
        <f t="shared" si="0"/>
        <v>55</v>
      </c>
      <c r="D12" s="77"/>
      <c r="E12" s="39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32</v>
      </c>
      <c r="N12" s="40">
        <v>23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1">
        <v>0</v>
      </c>
    </row>
    <row r="13" spans="2:28" ht="16.5" customHeight="1" thickTop="1" thickBot="1" x14ac:dyDescent="0.3">
      <c r="B13" s="42" t="str">
        <f>'Angazirana aFRR energija'!B13</f>
        <v>10.05.2022</v>
      </c>
      <c r="C13" s="76">
        <f t="shared" si="0"/>
        <v>0</v>
      </c>
      <c r="D13" s="77"/>
      <c r="E13" s="39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1">
        <v>0</v>
      </c>
    </row>
    <row r="14" spans="2:28" ht="17.25" thickTop="1" thickBot="1" x14ac:dyDescent="0.3">
      <c r="B14" s="42" t="str">
        <f>'Angazirana aFRR energija'!B14</f>
        <v>11.05.2022</v>
      </c>
      <c r="C14" s="76">
        <f t="shared" si="0"/>
        <v>0</v>
      </c>
      <c r="D14" s="77"/>
      <c r="E14" s="39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1">
        <v>0</v>
      </c>
    </row>
    <row r="15" spans="2:28" ht="17.25" thickTop="1" thickBot="1" x14ac:dyDescent="0.3">
      <c r="B15" s="42" t="str">
        <f>'Angazirana aFRR energija'!B15</f>
        <v>12.05.2022</v>
      </c>
      <c r="C15" s="76">
        <f t="shared" si="0"/>
        <v>0</v>
      </c>
      <c r="D15" s="77"/>
      <c r="E15" s="39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1">
        <v>0</v>
      </c>
    </row>
    <row r="16" spans="2:28" ht="17.25" thickTop="1" thickBot="1" x14ac:dyDescent="0.3">
      <c r="B16" s="42" t="str">
        <f>'Angazirana aFRR energija'!B16</f>
        <v>13.05.2022</v>
      </c>
      <c r="C16" s="76">
        <f t="shared" si="0"/>
        <v>0</v>
      </c>
      <c r="D16" s="77"/>
      <c r="E16" s="39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1">
        <v>0</v>
      </c>
    </row>
    <row r="17" spans="2:28" ht="17.25" thickTop="1" thickBot="1" x14ac:dyDescent="0.3">
      <c r="B17" s="42" t="str">
        <f>'Angazirana aFRR energija'!B17</f>
        <v>14.05.2022</v>
      </c>
      <c r="C17" s="76">
        <f t="shared" si="0"/>
        <v>0</v>
      </c>
      <c r="D17" s="77"/>
      <c r="E17" s="39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1">
        <v>0</v>
      </c>
    </row>
    <row r="18" spans="2:28" ht="17.25" thickTop="1" thickBot="1" x14ac:dyDescent="0.3">
      <c r="B18" s="42" t="str">
        <f>'Angazirana aFRR energija'!B18</f>
        <v>15.05.2022</v>
      </c>
      <c r="C18" s="76">
        <f t="shared" si="0"/>
        <v>0</v>
      </c>
      <c r="D18" s="77"/>
      <c r="E18" s="39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1">
        <v>0</v>
      </c>
    </row>
    <row r="19" spans="2:28" ht="17.25" thickTop="1" thickBot="1" x14ac:dyDescent="0.3">
      <c r="B19" s="42" t="str">
        <f>'Angazirana aFRR energija'!B19</f>
        <v>16.05.2022</v>
      </c>
      <c r="C19" s="76">
        <f t="shared" si="0"/>
        <v>106</v>
      </c>
      <c r="D19" s="77"/>
      <c r="E19" s="39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28</v>
      </c>
      <c r="M19" s="40">
        <v>65</v>
      </c>
      <c r="N19" s="40">
        <v>13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1">
        <v>0</v>
      </c>
    </row>
    <row r="20" spans="2:28" ht="17.25" thickTop="1" thickBot="1" x14ac:dyDescent="0.3">
      <c r="B20" s="42" t="str">
        <f>'Angazirana aFRR energija'!B20</f>
        <v>17.05.2022</v>
      </c>
      <c r="C20" s="76">
        <f t="shared" si="0"/>
        <v>0</v>
      </c>
      <c r="D20" s="77"/>
      <c r="E20" s="39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1">
        <v>0</v>
      </c>
    </row>
    <row r="21" spans="2:28" ht="17.25" thickTop="1" thickBot="1" x14ac:dyDescent="0.3">
      <c r="B21" s="42" t="str">
        <f>'Angazirana aFRR energija'!B21</f>
        <v>18.05.2022</v>
      </c>
      <c r="C21" s="76">
        <f t="shared" si="0"/>
        <v>0</v>
      </c>
      <c r="D21" s="77"/>
      <c r="E21" s="39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1">
        <v>0</v>
      </c>
    </row>
    <row r="22" spans="2:28" ht="17.25" thickTop="1" thickBot="1" x14ac:dyDescent="0.3">
      <c r="B22" s="42" t="str">
        <f>'Angazirana aFRR energija'!B22</f>
        <v>19.05.2022</v>
      </c>
      <c r="C22" s="76">
        <f t="shared" si="0"/>
        <v>0</v>
      </c>
      <c r="D22" s="77"/>
      <c r="E22" s="39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1">
        <v>0</v>
      </c>
    </row>
    <row r="23" spans="2:28" ht="17.25" thickTop="1" thickBot="1" x14ac:dyDescent="0.3">
      <c r="B23" s="42" t="str">
        <f>'Angazirana aFRR energija'!B23</f>
        <v>20.05.2022</v>
      </c>
      <c r="C23" s="76">
        <f t="shared" si="0"/>
        <v>0</v>
      </c>
      <c r="D23" s="77"/>
      <c r="E23" s="39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1">
        <v>0</v>
      </c>
    </row>
    <row r="24" spans="2:28" ht="17.25" thickTop="1" thickBot="1" x14ac:dyDescent="0.3">
      <c r="B24" s="42" t="str">
        <f>'Angazirana aFRR energija'!B24</f>
        <v>21.05.2022</v>
      </c>
      <c r="C24" s="76">
        <f t="shared" si="0"/>
        <v>0</v>
      </c>
      <c r="D24" s="77"/>
      <c r="E24" s="39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1">
        <v>0</v>
      </c>
    </row>
    <row r="25" spans="2:28" ht="17.25" thickTop="1" thickBot="1" x14ac:dyDescent="0.3">
      <c r="B25" s="42" t="str">
        <f>'Angazirana aFRR energija'!B25</f>
        <v>22.05.2022</v>
      </c>
      <c r="C25" s="76">
        <f t="shared" si="0"/>
        <v>310</v>
      </c>
      <c r="D25" s="77"/>
      <c r="E25" s="39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16</v>
      </c>
      <c r="Q25" s="40">
        <v>79</v>
      </c>
      <c r="R25" s="40">
        <v>40</v>
      </c>
      <c r="S25" s="40">
        <v>51</v>
      </c>
      <c r="T25" s="40">
        <v>31</v>
      </c>
      <c r="U25" s="40">
        <v>0</v>
      </c>
      <c r="V25" s="40">
        <v>0</v>
      </c>
      <c r="W25" s="40">
        <v>0</v>
      </c>
      <c r="X25" s="40">
        <v>0</v>
      </c>
      <c r="Y25" s="40">
        <v>20</v>
      </c>
      <c r="Z25" s="40">
        <v>45</v>
      </c>
      <c r="AA25" s="40">
        <v>25</v>
      </c>
      <c r="AB25" s="41">
        <v>3</v>
      </c>
    </row>
    <row r="26" spans="2:28" ht="17.25" thickTop="1" thickBot="1" x14ac:dyDescent="0.3">
      <c r="B26" s="42" t="str">
        <f>'Angazirana aFRR energija'!B26</f>
        <v>23.05.2022</v>
      </c>
      <c r="C26" s="76">
        <f t="shared" si="0"/>
        <v>15</v>
      </c>
      <c r="D26" s="77"/>
      <c r="E26" s="39">
        <v>0</v>
      </c>
      <c r="F26" s="40">
        <v>0</v>
      </c>
      <c r="G26" s="40">
        <v>0</v>
      </c>
      <c r="H26" s="40">
        <v>0</v>
      </c>
      <c r="I26" s="40">
        <v>0</v>
      </c>
      <c r="J26" s="40">
        <v>15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1">
        <v>0</v>
      </c>
    </row>
    <row r="27" spans="2:28" ht="17.25" thickTop="1" thickBot="1" x14ac:dyDescent="0.3">
      <c r="B27" s="42" t="str">
        <f>'Angazirana aFRR energija'!B27</f>
        <v>24.05.2022</v>
      </c>
      <c r="C27" s="76">
        <f t="shared" si="0"/>
        <v>0</v>
      </c>
      <c r="D27" s="77"/>
      <c r="E27" s="39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1">
        <v>0</v>
      </c>
    </row>
    <row r="28" spans="2:28" ht="17.25" thickTop="1" thickBot="1" x14ac:dyDescent="0.3">
      <c r="B28" s="42" t="str">
        <f>'Angazirana aFRR energija'!B28</f>
        <v>25.05.2022</v>
      </c>
      <c r="C28" s="76">
        <f t="shared" si="0"/>
        <v>109</v>
      </c>
      <c r="D28" s="77"/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25</v>
      </c>
      <c r="O28" s="40">
        <v>20</v>
      </c>
      <c r="P28" s="40">
        <v>9</v>
      </c>
      <c r="Q28" s="40">
        <v>20</v>
      </c>
      <c r="R28" s="40">
        <v>7</v>
      </c>
      <c r="S28" s="40">
        <v>0</v>
      </c>
      <c r="T28" s="40">
        <v>0</v>
      </c>
      <c r="U28" s="40">
        <v>0</v>
      </c>
      <c r="V28" s="40">
        <v>13</v>
      </c>
      <c r="W28" s="40">
        <v>15</v>
      </c>
      <c r="X28" s="40">
        <v>0</v>
      </c>
      <c r="Y28" s="40">
        <v>0</v>
      </c>
      <c r="Z28" s="40">
        <v>0</v>
      </c>
      <c r="AA28" s="40">
        <v>0</v>
      </c>
      <c r="AB28" s="41">
        <v>0</v>
      </c>
    </row>
    <row r="29" spans="2:28" ht="17.25" thickTop="1" thickBot="1" x14ac:dyDescent="0.3">
      <c r="B29" s="42" t="str">
        <f>'Angazirana aFRR energija'!B29</f>
        <v>26.05.2022</v>
      </c>
      <c r="C29" s="76">
        <f t="shared" si="0"/>
        <v>247</v>
      </c>
      <c r="D29" s="77"/>
      <c r="E29" s="39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13</v>
      </c>
      <c r="Q29" s="40">
        <v>20</v>
      </c>
      <c r="R29" s="40">
        <v>10</v>
      </c>
      <c r="S29" s="40">
        <v>47</v>
      </c>
      <c r="T29" s="40">
        <v>55</v>
      </c>
      <c r="U29" s="40">
        <v>35</v>
      </c>
      <c r="V29" s="40">
        <v>40</v>
      </c>
      <c r="W29" s="40">
        <v>27</v>
      </c>
      <c r="X29" s="40">
        <v>0</v>
      </c>
      <c r="Y29" s="40">
        <v>0</v>
      </c>
      <c r="Z29" s="40">
        <v>0</v>
      </c>
      <c r="AA29" s="40">
        <v>0</v>
      </c>
      <c r="AB29" s="41">
        <v>0</v>
      </c>
    </row>
    <row r="30" spans="2:28" ht="17.25" thickTop="1" thickBot="1" x14ac:dyDescent="0.3">
      <c r="B30" s="42" t="str">
        <f>'Angazirana aFRR energija'!B30</f>
        <v>27.05.2022</v>
      </c>
      <c r="C30" s="76">
        <f t="shared" si="0"/>
        <v>170</v>
      </c>
      <c r="D30" s="77"/>
      <c r="E30" s="39">
        <v>11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12</v>
      </c>
      <c r="R30" s="40">
        <v>20</v>
      </c>
      <c r="S30" s="40">
        <v>0</v>
      </c>
      <c r="T30" s="40">
        <v>0</v>
      </c>
      <c r="U30" s="40">
        <v>0</v>
      </c>
      <c r="V30" s="40">
        <v>20</v>
      </c>
      <c r="W30" s="40">
        <v>3</v>
      </c>
      <c r="X30" s="40">
        <v>14</v>
      </c>
      <c r="Y30" s="40">
        <v>9</v>
      </c>
      <c r="Z30" s="40">
        <v>43</v>
      </c>
      <c r="AA30" s="40">
        <v>13</v>
      </c>
      <c r="AB30" s="41">
        <v>25</v>
      </c>
    </row>
    <row r="31" spans="2:28" ht="17.25" thickTop="1" thickBot="1" x14ac:dyDescent="0.3">
      <c r="B31" s="42" t="str">
        <f>'Angazirana aFRR energija'!B31</f>
        <v>28.05.2022</v>
      </c>
      <c r="C31" s="76">
        <f t="shared" si="0"/>
        <v>44</v>
      </c>
      <c r="D31" s="77"/>
      <c r="E31" s="39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5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12</v>
      </c>
      <c r="X31" s="40">
        <v>0</v>
      </c>
      <c r="Y31" s="40">
        <v>0</v>
      </c>
      <c r="Z31" s="40">
        <v>0</v>
      </c>
      <c r="AA31" s="40">
        <v>20</v>
      </c>
      <c r="AB31" s="41">
        <v>7</v>
      </c>
    </row>
    <row r="32" spans="2:28" ht="17.25" thickTop="1" thickBot="1" x14ac:dyDescent="0.3">
      <c r="B32" s="42" t="str">
        <f>'Angazirana aFRR energija'!B32</f>
        <v>29.05.2022</v>
      </c>
      <c r="C32" s="76">
        <f t="shared" si="0"/>
        <v>11</v>
      </c>
      <c r="D32" s="77"/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11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1">
        <v>0</v>
      </c>
    </row>
    <row r="33" spans="2:33" ht="17.25" thickTop="1" thickBot="1" x14ac:dyDescent="0.3">
      <c r="B33" s="42" t="str">
        <f>'Angazirana aFRR energija'!B33</f>
        <v>30.05.2022</v>
      </c>
      <c r="C33" s="76">
        <f t="shared" si="0"/>
        <v>0</v>
      </c>
      <c r="D33" s="77"/>
      <c r="E33" s="39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1">
        <v>0</v>
      </c>
    </row>
    <row r="34" spans="2:33" ht="16.5" thickTop="1" x14ac:dyDescent="0.25">
      <c r="B34" s="43" t="str">
        <f>'Angazirana aFRR energija'!B34</f>
        <v>31.05.2022</v>
      </c>
      <c r="C34" s="78">
        <f>SUM(E34:AB34)</f>
        <v>98</v>
      </c>
      <c r="D34" s="79"/>
      <c r="E34" s="44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9</v>
      </c>
      <c r="T34" s="45">
        <v>20</v>
      </c>
      <c r="U34" s="45">
        <v>20</v>
      </c>
      <c r="V34" s="45">
        <v>34</v>
      </c>
      <c r="W34" s="45">
        <v>15</v>
      </c>
      <c r="X34" s="45">
        <v>0</v>
      </c>
      <c r="Y34" s="45">
        <v>0</v>
      </c>
      <c r="Z34" s="45">
        <v>0</v>
      </c>
      <c r="AA34" s="45">
        <v>0</v>
      </c>
      <c r="AB34" s="46">
        <v>0</v>
      </c>
    </row>
    <row r="37" spans="2:33" s="61" customFormat="1" ht="25.5" customHeight="1" thickBot="1" x14ac:dyDescent="0.3">
      <c r="B37" s="80" t="s">
        <v>35</v>
      </c>
      <c r="C37" s="82" t="s">
        <v>36</v>
      </c>
      <c r="D37" s="83"/>
      <c r="E37" s="86" t="s">
        <v>77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7"/>
      <c r="AG37" s="61" t="s">
        <v>37</v>
      </c>
    </row>
    <row r="38" spans="2:33" ht="15.75" customHeight="1" thickTop="1" thickBot="1" x14ac:dyDescent="0.3">
      <c r="B38" s="81"/>
      <c r="C38" s="84"/>
      <c r="D38" s="85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37" t="s">
        <v>25</v>
      </c>
    </row>
    <row r="39" spans="2:33" ht="17.25" thickTop="1" thickBot="1" x14ac:dyDescent="0.3">
      <c r="B39" s="38" t="str">
        <f>B4</f>
        <v>01.05.2022</v>
      </c>
      <c r="C39" s="76">
        <f>SUM(E39:AB39)</f>
        <v>-344</v>
      </c>
      <c r="D39" s="77"/>
      <c r="E39" s="39">
        <v>-50</v>
      </c>
      <c r="F39" s="40">
        <v>-23</v>
      </c>
      <c r="G39" s="40">
        <v>-23</v>
      </c>
      <c r="H39" s="40">
        <v>-23</v>
      </c>
      <c r="I39" s="40">
        <v>0</v>
      </c>
      <c r="J39" s="40">
        <v>0</v>
      </c>
      <c r="K39" s="40">
        <v>0</v>
      </c>
      <c r="L39" s="40">
        <v>-20</v>
      </c>
      <c r="M39" s="40">
        <v>-31</v>
      </c>
      <c r="N39" s="40">
        <v>-50</v>
      </c>
      <c r="O39" s="40">
        <v>-41</v>
      </c>
      <c r="P39" s="40">
        <v>-50</v>
      </c>
      <c r="Q39" s="40">
        <v>-33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1">
        <v>0</v>
      </c>
    </row>
    <row r="40" spans="2:33" ht="17.25" thickTop="1" thickBot="1" x14ac:dyDescent="0.3">
      <c r="B40" s="42" t="str">
        <f t="shared" ref="B40:B69" si="1">B5</f>
        <v>02.05.2022</v>
      </c>
      <c r="C40" s="76">
        <f t="shared" ref="C40:C68" si="2">SUM(E40:AB40)</f>
        <v>-345</v>
      </c>
      <c r="D40" s="77"/>
      <c r="E40" s="39">
        <v>-8</v>
      </c>
      <c r="F40" s="40">
        <v>-40</v>
      </c>
      <c r="G40" s="40">
        <v>-8</v>
      </c>
      <c r="H40" s="40">
        <v>0</v>
      </c>
      <c r="I40" s="40">
        <v>-10</v>
      </c>
      <c r="J40" s="40">
        <v>-35</v>
      </c>
      <c r="K40" s="40">
        <v>-50</v>
      </c>
      <c r="L40" s="40">
        <v>-14</v>
      </c>
      <c r="M40" s="40">
        <v>-35</v>
      </c>
      <c r="N40" s="40">
        <v>-50</v>
      </c>
      <c r="O40" s="40">
        <v>-37</v>
      </c>
      <c r="P40" s="40">
        <v>-20</v>
      </c>
      <c r="Q40" s="40">
        <v>-30</v>
      </c>
      <c r="R40" s="40">
        <v>-8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1">
        <v>0</v>
      </c>
    </row>
    <row r="41" spans="2:33" ht="17.25" thickTop="1" thickBot="1" x14ac:dyDescent="0.3">
      <c r="B41" s="42" t="str">
        <f t="shared" si="1"/>
        <v>03.05.2022</v>
      </c>
      <c r="C41" s="76">
        <f t="shared" si="2"/>
        <v>-55</v>
      </c>
      <c r="D41" s="77"/>
      <c r="E41" s="39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-13</v>
      </c>
      <c r="W41" s="40">
        <v>-15</v>
      </c>
      <c r="X41" s="40">
        <v>0</v>
      </c>
      <c r="Y41" s="40">
        <v>-17</v>
      </c>
      <c r="Z41" s="40">
        <v>-10</v>
      </c>
      <c r="AA41" s="40">
        <v>0</v>
      </c>
      <c r="AB41" s="41">
        <v>0</v>
      </c>
    </row>
    <row r="42" spans="2:33" ht="17.25" thickTop="1" thickBot="1" x14ac:dyDescent="0.3">
      <c r="B42" s="42" t="str">
        <f t="shared" si="1"/>
        <v>04.05.2022</v>
      </c>
      <c r="C42" s="76">
        <f t="shared" si="2"/>
        <v>-17</v>
      </c>
      <c r="D42" s="77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-4</v>
      </c>
      <c r="X42" s="40">
        <v>0</v>
      </c>
      <c r="Y42" s="40">
        <v>-13</v>
      </c>
      <c r="Z42" s="40">
        <v>0</v>
      </c>
      <c r="AA42" s="40">
        <v>0</v>
      </c>
      <c r="AB42" s="41">
        <v>0</v>
      </c>
    </row>
    <row r="43" spans="2:33" ht="17.25" thickTop="1" thickBot="1" x14ac:dyDescent="0.3">
      <c r="B43" s="42" t="str">
        <f t="shared" si="1"/>
        <v>05.05.2022</v>
      </c>
      <c r="C43" s="76">
        <f t="shared" si="2"/>
        <v>0</v>
      </c>
      <c r="D43" s="77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1">
        <v>0</v>
      </c>
    </row>
    <row r="44" spans="2:33" ht="17.25" thickTop="1" thickBot="1" x14ac:dyDescent="0.3">
      <c r="B44" s="42" t="str">
        <f t="shared" si="1"/>
        <v>06.05.2022</v>
      </c>
      <c r="C44" s="76">
        <f t="shared" si="2"/>
        <v>-18</v>
      </c>
      <c r="D44" s="77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-18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1">
        <v>0</v>
      </c>
    </row>
    <row r="45" spans="2:33" ht="16.5" customHeight="1" thickTop="1" thickBot="1" x14ac:dyDescent="0.3">
      <c r="B45" s="42" t="str">
        <f t="shared" si="1"/>
        <v>07.05.2022</v>
      </c>
      <c r="C45" s="76">
        <f t="shared" si="2"/>
        <v>-669</v>
      </c>
      <c r="D45" s="77"/>
      <c r="E45" s="39">
        <v>-11</v>
      </c>
      <c r="F45" s="40">
        <v>-15</v>
      </c>
      <c r="G45" s="40">
        <v>-20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-40</v>
      </c>
      <c r="P45" s="40">
        <v>-40</v>
      </c>
      <c r="Q45" s="40">
        <v>-40</v>
      </c>
      <c r="R45" s="40">
        <v>-41</v>
      </c>
      <c r="S45" s="40">
        <v>-48</v>
      </c>
      <c r="T45" s="40">
        <v>-46</v>
      </c>
      <c r="U45" s="40">
        <v>-46</v>
      </c>
      <c r="V45" s="40">
        <v>-30</v>
      </c>
      <c r="W45" s="40">
        <v>-45</v>
      </c>
      <c r="X45" s="40">
        <v>-50</v>
      </c>
      <c r="Y45" s="40">
        <v>-50</v>
      </c>
      <c r="Z45" s="40">
        <v>-47</v>
      </c>
      <c r="AA45" s="40">
        <v>-50</v>
      </c>
      <c r="AB45" s="41">
        <v>-50</v>
      </c>
    </row>
    <row r="46" spans="2:33" ht="17.25" thickTop="1" thickBot="1" x14ac:dyDescent="0.3">
      <c r="B46" s="42" t="str">
        <f t="shared" si="1"/>
        <v>08.05.2022</v>
      </c>
      <c r="C46" s="76">
        <f t="shared" si="2"/>
        <v>-754</v>
      </c>
      <c r="D46" s="77"/>
      <c r="E46" s="39">
        <v>-8</v>
      </c>
      <c r="F46" s="40">
        <v>-20</v>
      </c>
      <c r="G46" s="40">
        <v>-28</v>
      </c>
      <c r="H46" s="40">
        <v>-5</v>
      </c>
      <c r="I46" s="40">
        <v>-5</v>
      </c>
      <c r="J46" s="40">
        <v>-5</v>
      </c>
      <c r="K46" s="40">
        <v>-27</v>
      </c>
      <c r="L46" s="40">
        <v>-5</v>
      </c>
      <c r="M46" s="40">
        <v>-25</v>
      </c>
      <c r="N46" s="40">
        <v>-48</v>
      </c>
      <c r="O46" s="40">
        <v>-50</v>
      </c>
      <c r="P46" s="40">
        <v>-50</v>
      </c>
      <c r="Q46" s="40">
        <v>-50</v>
      </c>
      <c r="R46" s="40">
        <v>-50</v>
      </c>
      <c r="S46" s="40">
        <v>-50</v>
      </c>
      <c r="T46" s="40">
        <v>-40</v>
      </c>
      <c r="U46" s="40">
        <v>-42</v>
      </c>
      <c r="V46" s="40">
        <v>-50</v>
      </c>
      <c r="W46" s="40">
        <v>-50</v>
      </c>
      <c r="X46" s="40">
        <v>-46</v>
      </c>
      <c r="Y46" s="40">
        <v>-50</v>
      </c>
      <c r="Z46" s="40">
        <v>-50</v>
      </c>
      <c r="AA46" s="40">
        <v>0</v>
      </c>
      <c r="AB46" s="41">
        <v>0</v>
      </c>
    </row>
    <row r="47" spans="2:33" ht="17.25" thickTop="1" thickBot="1" x14ac:dyDescent="0.3">
      <c r="B47" s="42" t="str">
        <f t="shared" si="1"/>
        <v>09.05.2022</v>
      </c>
      <c r="C47" s="76">
        <f t="shared" si="2"/>
        <v>-163</v>
      </c>
      <c r="D47" s="77"/>
      <c r="E47" s="39">
        <v>0</v>
      </c>
      <c r="F47" s="40">
        <v>0</v>
      </c>
      <c r="G47" s="40">
        <v>-5</v>
      </c>
      <c r="H47" s="40">
        <v>0</v>
      </c>
      <c r="I47" s="40">
        <v>0</v>
      </c>
      <c r="J47" s="40">
        <v>-5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-19</v>
      </c>
      <c r="T47" s="40">
        <v>-15</v>
      </c>
      <c r="U47" s="40">
        <v>0</v>
      </c>
      <c r="V47" s="40">
        <v>0</v>
      </c>
      <c r="W47" s="40">
        <v>-4</v>
      </c>
      <c r="X47" s="40">
        <v>-26</v>
      </c>
      <c r="Y47" s="40">
        <v>-35</v>
      </c>
      <c r="Z47" s="40">
        <v>0</v>
      </c>
      <c r="AA47" s="40">
        <v>-30</v>
      </c>
      <c r="AB47" s="41">
        <v>-24</v>
      </c>
    </row>
    <row r="48" spans="2:33" ht="17.25" thickTop="1" thickBot="1" x14ac:dyDescent="0.3">
      <c r="B48" s="42" t="str">
        <f t="shared" si="1"/>
        <v>10.05.2022</v>
      </c>
      <c r="C48" s="76">
        <f t="shared" si="2"/>
        <v>-90</v>
      </c>
      <c r="D48" s="77"/>
      <c r="E48" s="39">
        <v>-7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-7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-5</v>
      </c>
      <c r="T48" s="40">
        <v>-16</v>
      </c>
      <c r="U48" s="40">
        <v>0</v>
      </c>
      <c r="V48" s="40">
        <v>0</v>
      </c>
      <c r="W48" s="40">
        <v>-15</v>
      </c>
      <c r="X48" s="40">
        <v>-17</v>
      </c>
      <c r="Y48" s="40">
        <v>0</v>
      </c>
      <c r="Z48" s="40">
        <v>0</v>
      </c>
      <c r="AA48" s="40">
        <v>-8</v>
      </c>
      <c r="AB48" s="41">
        <v>-15</v>
      </c>
    </row>
    <row r="49" spans="2:28" ht="17.25" thickTop="1" thickBot="1" x14ac:dyDescent="0.3">
      <c r="B49" s="42" t="str">
        <f t="shared" si="1"/>
        <v>11.05.2022</v>
      </c>
      <c r="C49" s="76">
        <f t="shared" si="2"/>
        <v>-635</v>
      </c>
      <c r="D49" s="77"/>
      <c r="E49" s="39">
        <v>-48</v>
      </c>
      <c r="F49" s="40">
        <v>0</v>
      </c>
      <c r="G49" s="40">
        <v>-33</v>
      </c>
      <c r="H49" s="40">
        <v>-30</v>
      </c>
      <c r="I49" s="40">
        <v>-18</v>
      </c>
      <c r="J49" s="40">
        <v>-18</v>
      </c>
      <c r="K49" s="40">
        <v>-33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-25</v>
      </c>
      <c r="T49" s="40">
        <v>-50</v>
      </c>
      <c r="U49" s="40">
        <v>-50</v>
      </c>
      <c r="V49" s="40">
        <v>-46</v>
      </c>
      <c r="W49" s="40">
        <v>-46</v>
      </c>
      <c r="X49" s="40">
        <v>-38</v>
      </c>
      <c r="Y49" s="40">
        <v>-50</v>
      </c>
      <c r="Z49" s="40">
        <v>-50</v>
      </c>
      <c r="AA49" s="40">
        <v>-50</v>
      </c>
      <c r="AB49" s="41">
        <v>-50</v>
      </c>
    </row>
    <row r="50" spans="2:28" ht="17.25" thickTop="1" thickBot="1" x14ac:dyDescent="0.3">
      <c r="B50" s="42" t="str">
        <f t="shared" si="1"/>
        <v>12.05.2022</v>
      </c>
      <c r="C50" s="76">
        <f t="shared" si="2"/>
        <v>-734</v>
      </c>
      <c r="D50" s="77"/>
      <c r="E50" s="39">
        <v>-28</v>
      </c>
      <c r="F50" s="40">
        <v>-12</v>
      </c>
      <c r="G50" s="40">
        <v>-15</v>
      </c>
      <c r="H50" s="40">
        <v>-11</v>
      </c>
      <c r="I50" s="40">
        <v>-31</v>
      </c>
      <c r="J50" s="40">
        <v>-50</v>
      </c>
      <c r="K50" s="40">
        <v>-40</v>
      </c>
      <c r="L50" s="40">
        <v>0</v>
      </c>
      <c r="M50" s="40">
        <v>-21</v>
      </c>
      <c r="N50" s="40">
        <v>-22</v>
      </c>
      <c r="O50" s="40">
        <v>-44</v>
      </c>
      <c r="P50" s="40">
        <v>-44</v>
      </c>
      <c r="Q50" s="40">
        <v>-44</v>
      </c>
      <c r="R50" s="40">
        <v>-44</v>
      </c>
      <c r="S50" s="40">
        <v>-45</v>
      </c>
      <c r="T50" s="40">
        <v>-39</v>
      </c>
      <c r="U50" s="40">
        <v>-20</v>
      </c>
      <c r="V50" s="40">
        <v>-20</v>
      </c>
      <c r="W50" s="40">
        <v>-20</v>
      </c>
      <c r="X50" s="40">
        <v>-46</v>
      </c>
      <c r="Y50" s="40">
        <v>-21</v>
      </c>
      <c r="Z50" s="40">
        <v>-17</v>
      </c>
      <c r="AA50" s="40">
        <v>-50</v>
      </c>
      <c r="AB50" s="41">
        <v>-50</v>
      </c>
    </row>
    <row r="51" spans="2:28" ht="17.25" thickTop="1" thickBot="1" x14ac:dyDescent="0.3">
      <c r="B51" s="42" t="str">
        <f t="shared" si="1"/>
        <v>13.05.2022</v>
      </c>
      <c r="C51" s="76">
        <f t="shared" si="2"/>
        <v>-483</v>
      </c>
      <c r="D51" s="77"/>
      <c r="E51" s="39">
        <v>-31</v>
      </c>
      <c r="F51" s="40">
        <v>0</v>
      </c>
      <c r="G51" s="40">
        <v>0</v>
      </c>
      <c r="H51" s="40">
        <v>-3</v>
      </c>
      <c r="I51" s="40">
        <v>-5</v>
      </c>
      <c r="J51" s="40">
        <v>-16</v>
      </c>
      <c r="K51" s="40">
        <v>-15</v>
      </c>
      <c r="L51" s="40">
        <v>0</v>
      </c>
      <c r="M51" s="40">
        <v>0</v>
      </c>
      <c r="N51" s="40">
        <v>0</v>
      </c>
      <c r="O51" s="40">
        <v>-25</v>
      </c>
      <c r="P51" s="40">
        <v>-30</v>
      </c>
      <c r="Q51" s="40">
        <v>-35</v>
      </c>
      <c r="R51" s="40">
        <v>-25</v>
      </c>
      <c r="S51" s="40">
        <v>-29</v>
      </c>
      <c r="T51" s="40">
        <v>-10</v>
      </c>
      <c r="U51" s="40">
        <v>-20</v>
      </c>
      <c r="V51" s="40">
        <v>-21</v>
      </c>
      <c r="W51" s="40">
        <v>-22</v>
      </c>
      <c r="X51" s="40">
        <v>-50</v>
      </c>
      <c r="Y51" s="40">
        <v>-50</v>
      </c>
      <c r="Z51" s="40">
        <v>-50</v>
      </c>
      <c r="AA51" s="40">
        <v>-23</v>
      </c>
      <c r="AB51" s="41">
        <v>-23</v>
      </c>
    </row>
    <row r="52" spans="2:28" ht="17.25" thickTop="1" thickBot="1" x14ac:dyDescent="0.3">
      <c r="B52" s="42" t="str">
        <f t="shared" si="1"/>
        <v>14.05.2022</v>
      </c>
      <c r="C52" s="76">
        <f t="shared" si="2"/>
        <v>-928</v>
      </c>
      <c r="D52" s="77"/>
      <c r="E52" s="39">
        <v>-38</v>
      </c>
      <c r="F52" s="40">
        <v>-30</v>
      </c>
      <c r="G52" s="40">
        <v>-38</v>
      </c>
      <c r="H52" s="40">
        <v>-17</v>
      </c>
      <c r="I52" s="40">
        <v>-17</v>
      </c>
      <c r="J52" s="40">
        <v>-17</v>
      </c>
      <c r="K52" s="40">
        <v>-39</v>
      </c>
      <c r="L52" s="40">
        <v>-20</v>
      </c>
      <c r="M52" s="40">
        <v>-38</v>
      </c>
      <c r="N52" s="40">
        <v>-31</v>
      </c>
      <c r="O52" s="40">
        <v>-48</v>
      </c>
      <c r="P52" s="40">
        <v>-50</v>
      </c>
      <c r="Q52" s="40">
        <v>-42</v>
      </c>
      <c r="R52" s="40">
        <v>-40</v>
      </c>
      <c r="S52" s="40">
        <v>-47</v>
      </c>
      <c r="T52" s="40">
        <v>-50</v>
      </c>
      <c r="U52" s="40">
        <v>-50</v>
      </c>
      <c r="V52" s="40">
        <v>-45</v>
      </c>
      <c r="W52" s="40">
        <v>-46</v>
      </c>
      <c r="X52" s="40">
        <v>-29</v>
      </c>
      <c r="Y52" s="40">
        <v>-50</v>
      </c>
      <c r="Z52" s="40">
        <v>-50</v>
      </c>
      <c r="AA52" s="40">
        <v>-46</v>
      </c>
      <c r="AB52" s="41">
        <v>-50</v>
      </c>
    </row>
    <row r="53" spans="2:28" ht="15.75" customHeight="1" thickTop="1" thickBot="1" x14ac:dyDescent="0.3">
      <c r="B53" s="42" t="str">
        <f t="shared" si="1"/>
        <v>15.05.2022</v>
      </c>
      <c r="C53" s="76">
        <f t="shared" si="2"/>
        <v>-1126</v>
      </c>
      <c r="D53" s="77"/>
      <c r="E53" s="39">
        <v>-49</v>
      </c>
      <c r="F53" s="40">
        <v>-43</v>
      </c>
      <c r="G53" s="40">
        <v>-50</v>
      </c>
      <c r="H53" s="40">
        <v>-38</v>
      </c>
      <c r="I53" s="40">
        <v>-38</v>
      </c>
      <c r="J53" s="40">
        <v>-24</v>
      </c>
      <c r="K53" s="40">
        <v>-50</v>
      </c>
      <c r="L53" s="40">
        <v>-50</v>
      </c>
      <c r="M53" s="40">
        <v>-50</v>
      </c>
      <c r="N53" s="40">
        <v>-40</v>
      </c>
      <c r="O53" s="40">
        <v>-44</v>
      </c>
      <c r="P53" s="40">
        <v>-50</v>
      </c>
      <c r="Q53" s="40">
        <v>-50</v>
      </c>
      <c r="R53" s="40">
        <v>-50</v>
      </c>
      <c r="S53" s="40">
        <v>-50</v>
      </c>
      <c r="T53" s="40">
        <v>-50</v>
      </c>
      <c r="U53" s="40">
        <v>-50</v>
      </c>
      <c r="V53" s="40">
        <v>-50</v>
      </c>
      <c r="W53" s="40">
        <v>-50</v>
      </c>
      <c r="X53" s="40">
        <v>-50</v>
      </c>
      <c r="Y53" s="40">
        <v>-50</v>
      </c>
      <c r="Z53" s="40">
        <v>-50</v>
      </c>
      <c r="AA53" s="40">
        <v>-50</v>
      </c>
      <c r="AB53" s="41">
        <v>-50</v>
      </c>
    </row>
    <row r="54" spans="2:28" ht="17.25" thickTop="1" thickBot="1" x14ac:dyDescent="0.3">
      <c r="B54" s="42" t="str">
        <f t="shared" si="1"/>
        <v>16.05.2022</v>
      </c>
      <c r="C54" s="76">
        <f t="shared" si="2"/>
        <v>-636</v>
      </c>
      <c r="D54" s="77"/>
      <c r="E54" s="39">
        <v>-49</v>
      </c>
      <c r="F54" s="40">
        <v>-50</v>
      </c>
      <c r="G54" s="40">
        <v>-35</v>
      </c>
      <c r="H54" s="40">
        <v>-20</v>
      </c>
      <c r="I54" s="40">
        <v>-20</v>
      </c>
      <c r="J54" s="40">
        <v>-32</v>
      </c>
      <c r="K54" s="40">
        <v>-37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-38</v>
      </c>
      <c r="T54" s="40">
        <v>-50</v>
      </c>
      <c r="U54" s="40">
        <v>-50</v>
      </c>
      <c r="V54" s="40">
        <v>-50</v>
      </c>
      <c r="W54" s="40">
        <v>-46</v>
      </c>
      <c r="X54" s="40">
        <v>-46</v>
      </c>
      <c r="Y54" s="40">
        <v>-30</v>
      </c>
      <c r="Z54" s="40">
        <v>-50</v>
      </c>
      <c r="AA54" s="40">
        <v>-33</v>
      </c>
      <c r="AB54" s="41">
        <v>0</v>
      </c>
    </row>
    <row r="55" spans="2:28" ht="17.25" thickTop="1" thickBot="1" x14ac:dyDescent="0.3">
      <c r="B55" s="42" t="str">
        <f t="shared" si="1"/>
        <v>17.05.2022</v>
      </c>
      <c r="C55" s="76">
        <f t="shared" si="2"/>
        <v>-417</v>
      </c>
      <c r="D55" s="77"/>
      <c r="E55" s="39">
        <v>-4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-12</v>
      </c>
      <c r="M55" s="40">
        <v>0</v>
      </c>
      <c r="N55" s="40">
        <v>-10</v>
      </c>
      <c r="O55" s="40">
        <v>-20</v>
      </c>
      <c r="P55" s="40">
        <v>0</v>
      </c>
      <c r="Q55" s="40">
        <v>-12</v>
      </c>
      <c r="R55" s="40">
        <v>-15</v>
      </c>
      <c r="S55" s="40">
        <v>-36</v>
      </c>
      <c r="T55" s="40">
        <v>-38</v>
      </c>
      <c r="U55" s="40">
        <v>-18</v>
      </c>
      <c r="V55" s="40">
        <v>0</v>
      </c>
      <c r="W55" s="40">
        <v>-14</v>
      </c>
      <c r="X55" s="40">
        <v>-40</v>
      </c>
      <c r="Y55" s="40">
        <v>-48</v>
      </c>
      <c r="Z55" s="40">
        <v>-50</v>
      </c>
      <c r="AA55" s="40">
        <v>-50</v>
      </c>
      <c r="AB55" s="41">
        <v>-50</v>
      </c>
    </row>
    <row r="56" spans="2:28" ht="17.25" thickTop="1" thickBot="1" x14ac:dyDescent="0.3">
      <c r="B56" s="42" t="str">
        <f t="shared" si="1"/>
        <v>18.05.2022</v>
      </c>
      <c r="C56" s="76">
        <f t="shared" si="2"/>
        <v>-273</v>
      </c>
      <c r="D56" s="77"/>
      <c r="E56" s="39">
        <v>-50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-12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-9</v>
      </c>
      <c r="V56" s="40">
        <v>-9</v>
      </c>
      <c r="W56" s="40">
        <v>-8</v>
      </c>
      <c r="X56" s="40">
        <v>-9</v>
      </c>
      <c r="Y56" s="40">
        <v>-50</v>
      </c>
      <c r="Z56" s="40">
        <v>-50</v>
      </c>
      <c r="AA56" s="40">
        <v>-50</v>
      </c>
      <c r="AB56" s="41">
        <v>-26</v>
      </c>
    </row>
    <row r="57" spans="2:28" ht="17.25" thickTop="1" thickBot="1" x14ac:dyDescent="0.3">
      <c r="B57" s="42" t="str">
        <f t="shared" si="1"/>
        <v>19.05.2022</v>
      </c>
      <c r="C57" s="76">
        <f t="shared" si="2"/>
        <v>-357</v>
      </c>
      <c r="D57" s="77"/>
      <c r="E57" s="39">
        <v>-45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-9</v>
      </c>
      <c r="L57" s="40">
        <v>0</v>
      </c>
      <c r="M57" s="40">
        <v>-9</v>
      </c>
      <c r="N57" s="40">
        <v>-9</v>
      </c>
      <c r="O57" s="40">
        <v>-9</v>
      </c>
      <c r="P57" s="40">
        <v>-9</v>
      </c>
      <c r="Q57" s="40">
        <v>-9</v>
      </c>
      <c r="R57" s="40">
        <v>-9</v>
      </c>
      <c r="S57" s="40">
        <v>-9</v>
      </c>
      <c r="T57" s="40">
        <v>-9</v>
      </c>
      <c r="U57" s="40">
        <v>-9</v>
      </c>
      <c r="V57" s="40">
        <v>-9</v>
      </c>
      <c r="W57" s="40">
        <v>-9</v>
      </c>
      <c r="X57" s="40">
        <v>-9</v>
      </c>
      <c r="Y57" s="40">
        <v>-50</v>
      </c>
      <c r="Z57" s="40">
        <v>-50</v>
      </c>
      <c r="AA57" s="40">
        <v>-50</v>
      </c>
      <c r="AB57" s="41">
        <v>-45</v>
      </c>
    </row>
    <row r="58" spans="2:28" ht="17.25" thickTop="1" thickBot="1" x14ac:dyDescent="0.3">
      <c r="B58" s="42" t="str">
        <f t="shared" si="1"/>
        <v>20.05.2022</v>
      </c>
      <c r="C58" s="76">
        <f t="shared" si="2"/>
        <v>-306</v>
      </c>
      <c r="D58" s="77"/>
      <c r="E58" s="39">
        <v>-35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-8</v>
      </c>
      <c r="L58" s="40">
        <v>-7</v>
      </c>
      <c r="M58" s="40">
        <v>-12</v>
      </c>
      <c r="N58" s="40">
        <v>-9</v>
      </c>
      <c r="O58" s="40">
        <v>-50</v>
      </c>
      <c r="P58" s="40">
        <v>-50</v>
      </c>
      <c r="Q58" s="40">
        <v>-50</v>
      </c>
      <c r="R58" s="40">
        <v>-13</v>
      </c>
      <c r="S58" s="40">
        <v>-9</v>
      </c>
      <c r="T58" s="40">
        <v>-9</v>
      </c>
      <c r="U58" s="40">
        <v>-9</v>
      </c>
      <c r="V58" s="40">
        <v>-9</v>
      </c>
      <c r="W58" s="40">
        <v>-9</v>
      </c>
      <c r="X58" s="40">
        <v>-9</v>
      </c>
      <c r="Y58" s="40">
        <v>-9</v>
      </c>
      <c r="Z58" s="40">
        <v>-9</v>
      </c>
      <c r="AA58" s="40">
        <v>0</v>
      </c>
      <c r="AB58" s="41">
        <v>0</v>
      </c>
    </row>
    <row r="59" spans="2:28" ht="17.25" thickTop="1" thickBot="1" x14ac:dyDescent="0.3">
      <c r="B59" s="42" t="str">
        <f t="shared" si="1"/>
        <v>21.05.2022</v>
      </c>
      <c r="C59" s="76">
        <f t="shared" si="2"/>
        <v>-473</v>
      </c>
      <c r="D59" s="77"/>
      <c r="E59" s="39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-18</v>
      </c>
      <c r="N59" s="40">
        <v>-31</v>
      </c>
      <c r="O59" s="40">
        <v>-50</v>
      </c>
      <c r="P59" s="40">
        <v>-50</v>
      </c>
      <c r="Q59" s="40">
        <v>-50</v>
      </c>
      <c r="R59" s="40">
        <v>-39</v>
      </c>
      <c r="S59" s="40">
        <v>-14</v>
      </c>
      <c r="T59" s="40">
        <v>-40</v>
      </c>
      <c r="U59" s="40">
        <v>-18</v>
      </c>
      <c r="V59" s="40">
        <v>-18</v>
      </c>
      <c r="W59" s="40">
        <v>-18</v>
      </c>
      <c r="X59" s="40">
        <v>-30</v>
      </c>
      <c r="Y59" s="40">
        <v>-42</v>
      </c>
      <c r="Z59" s="40">
        <v>-15</v>
      </c>
      <c r="AA59" s="40">
        <v>-40</v>
      </c>
      <c r="AB59" s="41">
        <v>0</v>
      </c>
    </row>
    <row r="60" spans="2:28" ht="17.25" thickTop="1" thickBot="1" x14ac:dyDescent="0.3">
      <c r="B60" s="42" t="str">
        <f t="shared" si="1"/>
        <v>22.05.2022</v>
      </c>
      <c r="C60" s="76">
        <f t="shared" si="2"/>
        <v>-8</v>
      </c>
      <c r="D60" s="77"/>
      <c r="E60" s="39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-8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23.05.2022</v>
      </c>
      <c r="C61" s="76">
        <f t="shared" si="2"/>
        <v>-403</v>
      </c>
      <c r="D61" s="77"/>
      <c r="E61" s="39">
        <v>-16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-38</v>
      </c>
      <c r="N61" s="40">
        <v>-28</v>
      </c>
      <c r="O61" s="40">
        <v>-20</v>
      </c>
      <c r="P61" s="40">
        <v>0</v>
      </c>
      <c r="Q61" s="40">
        <v>0</v>
      </c>
      <c r="R61" s="40">
        <v>-12</v>
      </c>
      <c r="S61" s="40">
        <v>-21</v>
      </c>
      <c r="T61" s="40">
        <v>-21</v>
      </c>
      <c r="U61" s="40">
        <v>-34</v>
      </c>
      <c r="V61" s="40">
        <v>-30</v>
      </c>
      <c r="W61" s="40">
        <v>-22</v>
      </c>
      <c r="X61" s="40">
        <v>-12</v>
      </c>
      <c r="Y61" s="40">
        <v>-41</v>
      </c>
      <c r="Z61" s="40">
        <v>-36</v>
      </c>
      <c r="AA61" s="40">
        <v>-22</v>
      </c>
      <c r="AB61" s="41">
        <v>-50</v>
      </c>
    </row>
    <row r="62" spans="2:28" ht="17.25" thickTop="1" thickBot="1" x14ac:dyDescent="0.3">
      <c r="B62" s="42" t="str">
        <f t="shared" si="1"/>
        <v>24.05.2022</v>
      </c>
      <c r="C62" s="76">
        <f t="shared" si="2"/>
        <v>-250</v>
      </c>
      <c r="D62" s="77"/>
      <c r="E62" s="39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-18</v>
      </c>
      <c r="N62" s="40">
        <v>-16</v>
      </c>
      <c r="O62" s="40">
        <v>-20</v>
      </c>
      <c r="P62" s="40">
        <v>-18</v>
      </c>
      <c r="Q62" s="40">
        <v>-18</v>
      </c>
      <c r="R62" s="40">
        <v>-18</v>
      </c>
      <c r="S62" s="40">
        <v>-36</v>
      </c>
      <c r="T62" s="40">
        <v>-12</v>
      </c>
      <c r="U62" s="40">
        <v>0</v>
      </c>
      <c r="V62" s="40">
        <v>0</v>
      </c>
      <c r="W62" s="40">
        <v>-8</v>
      </c>
      <c r="X62" s="40">
        <v>-16</v>
      </c>
      <c r="Y62" s="40">
        <v>-24</v>
      </c>
      <c r="Z62" s="40">
        <v>-11</v>
      </c>
      <c r="AA62" s="40">
        <v>-18</v>
      </c>
      <c r="AB62" s="41">
        <v>-17</v>
      </c>
    </row>
    <row r="63" spans="2:28" ht="17.25" thickTop="1" thickBot="1" x14ac:dyDescent="0.3">
      <c r="B63" s="42" t="str">
        <f t="shared" si="1"/>
        <v>25.05.2022</v>
      </c>
      <c r="C63" s="76">
        <f t="shared" si="2"/>
        <v>-48</v>
      </c>
      <c r="D63" s="77"/>
      <c r="E63" s="39">
        <v>-17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>
        <v>-3</v>
      </c>
      <c r="Y63" s="40">
        <v>-14</v>
      </c>
      <c r="Z63" s="40">
        <v>-14</v>
      </c>
      <c r="AA63" s="40">
        <v>0</v>
      </c>
      <c r="AB63" s="41">
        <v>0</v>
      </c>
    </row>
    <row r="64" spans="2:28" ht="17.25" thickTop="1" thickBot="1" x14ac:dyDescent="0.3">
      <c r="B64" s="42" t="str">
        <f t="shared" si="1"/>
        <v>26.05.2022</v>
      </c>
      <c r="C64" s="76">
        <f t="shared" si="2"/>
        <v>-56</v>
      </c>
      <c r="D64" s="77"/>
      <c r="E64" s="39">
        <v>-17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  <c r="W64" s="40">
        <v>0</v>
      </c>
      <c r="X64" s="40">
        <v>-7</v>
      </c>
      <c r="Y64" s="40">
        <v>-21</v>
      </c>
      <c r="Z64" s="40">
        <v>-6</v>
      </c>
      <c r="AA64" s="40">
        <v>0</v>
      </c>
      <c r="AB64" s="41">
        <v>-5</v>
      </c>
    </row>
    <row r="65" spans="2:28" ht="17.25" thickTop="1" thickBot="1" x14ac:dyDescent="0.3">
      <c r="B65" s="42" t="str">
        <f t="shared" si="1"/>
        <v>27.05.2022</v>
      </c>
      <c r="C65" s="76">
        <f t="shared" si="2"/>
        <v>-46</v>
      </c>
      <c r="D65" s="77"/>
      <c r="E65" s="39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-14</v>
      </c>
      <c r="P65" s="40">
        <v>0</v>
      </c>
      <c r="Q65" s="40">
        <v>0</v>
      </c>
      <c r="R65" s="40">
        <v>0</v>
      </c>
      <c r="S65" s="40">
        <v>-16</v>
      </c>
      <c r="T65" s="40">
        <v>-16</v>
      </c>
      <c r="U65" s="40">
        <v>0</v>
      </c>
      <c r="V65" s="40">
        <v>0</v>
      </c>
      <c r="W65" s="40">
        <v>0</v>
      </c>
      <c r="X65" s="40">
        <v>0</v>
      </c>
      <c r="Y65" s="40">
        <v>0</v>
      </c>
      <c r="Z65" s="40">
        <v>0</v>
      </c>
      <c r="AA65" s="40">
        <v>0</v>
      </c>
      <c r="AB65" s="41">
        <v>0</v>
      </c>
    </row>
    <row r="66" spans="2:28" ht="17.25" thickTop="1" thickBot="1" x14ac:dyDescent="0.3">
      <c r="B66" s="42" t="str">
        <f t="shared" si="1"/>
        <v>28.05.2022</v>
      </c>
      <c r="C66" s="76">
        <f t="shared" si="2"/>
        <v>-121</v>
      </c>
      <c r="D66" s="77"/>
      <c r="E66" s="39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-13</v>
      </c>
      <c r="N66" s="40">
        <v>-22</v>
      </c>
      <c r="O66" s="40">
        <v>-12</v>
      </c>
      <c r="P66" s="40">
        <v>0</v>
      </c>
      <c r="Q66" s="40">
        <v>0</v>
      </c>
      <c r="R66" s="40">
        <v>0</v>
      </c>
      <c r="S66" s="40">
        <v>0</v>
      </c>
      <c r="T66" s="40">
        <v>-13</v>
      </c>
      <c r="U66" s="40">
        <v>0</v>
      </c>
      <c r="V66" s="40">
        <v>0</v>
      </c>
      <c r="W66" s="40">
        <v>0</v>
      </c>
      <c r="X66" s="40">
        <v>-12</v>
      </c>
      <c r="Y66" s="40">
        <v>-21</v>
      </c>
      <c r="Z66" s="40">
        <v>-17</v>
      </c>
      <c r="AA66" s="40">
        <v>0</v>
      </c>
      <c r="AB66" s="41">
        <v>-11</v>
      </c>
    </row>
    <row r="67" spans="2:28" ht="17.25" thickTop="1" thickBot="1" x14ac:dyDescent="0.3">
      <c r="B67" s="42" t="str">
        <f t="shared" si="1"/>
        <v>29.05.2022</v>
      </c>
      <c r="C67" s="76">
        <f t="shared" si="2"/>
        <v>-482</v>
      </c>
      <c r="D67" s="77"/>
      <c r="E67" s="39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-50</v>
      </c>
      <c r="N67" s="40">
        <v>-50</v>
      </c>
      <c r="O67" s="40">
        <v>-50</v>
      </c>
      <c r="P67" s="40">
        <v>-35</v>
      </c>
      <c r="Q67" s="40">
        <v>-13</v>
      </c>
      <c r="R67" s="40">
        <v>-22</v>
      </c>
      <c r="S67" s="40">
        <v>-30</v>
      </c>
      <c r="T67" s="40">
        <v>-35</v>
      </c>
      <c r="U67" s="40">
        <v>-20</v>
      </c>
      <c r="V67" s="40">
        <v>0</v>
      </c>
      <c r="W67" s="40">
        <v>0</v>
      </c>
      <c r="X67" s="40">
        <v>-27</v>
      </c>
      <c r="Y67" s="40">
        <v>-50</v>
      </c>
      <c r="Z67" s="40">
        <v>-50</v>
      </c>
      <c r="AA67" s="40">
        <v>-50</v>
      </c>
      <c r="AB67" s="41">
        <v>0</v>
      </c>
    </row>
    <row r="68" spans="2:28" ht="17.25" thickTop="1" thickBot="1" x14ac:dyDescent="0.3">
      <c r="B68" s="42" t="str">
        <f t="shared" si="1"/>
        <v>30.05.2022</v>
      </c>
      <c r="C68" s="76">
        <f t="shared" si="2"/>
        <v>-314</v>
      </c>
      <c r="D68" s="77"/>
      <c r="E68" s="39">
        <v>-13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-15</v>
      </c>
      <c r="P68" s="40">
        <v>-19</v>
      </c>
      <c r="Q68" s="40">
        <v>-19</v>
      </c>
      <c r="R68" s="40">
        <v>-24</v>
      </c>
      <c r="S68" s="40">
        <v>-23</v>
      </c>
      <c r="T68" s="40">
        <v>-20</v>
      </c>
      <c r="U68" s="40">
        <v>-21</v>
      </c>
      <c r="V68" s="40">
        <v>0</v>
      </c>
      <c r="W68" s="40">
        <v>0</v>
      </c>
      <c r="X68" s="40">
        <v>-12</v>
      </c>
      <c r="Y68" s="40">
        <v>-41</v>
      </c>
      <c r="Z68" s="40">
        <v>-41</v>
      </c>
      <c r="AA68" s="40">
        <v>-50</v>
      </c>
      <c r="AB68" s="41">
        <v>-16</v>
      </c>
    </row>
    <row r="69" spans="2:28" ht="16.5" thickTop="1" x14ac:dyDescent="0.25">
      <c r="B69" s="43" t="str">
        <f t="shared" si="1"/>
        <v>31.05.2022</v>
      </c>
      <c r="C69" s="78">
        <f>SUM(E69:AB69)</f>
        <v>-38</v>
      </c>
      <c r="D69" s="79"/>
      <c r="E69" s="44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-10</v>
      </c>
      <c r="L69" s="45">
        <v>0</v>
      </c>
      <c r="M69" s="45">
        <v>0</v>
      </c>
      <c r="N69" s="45">
        <v>0</v>
      </c>
      <c r="O69" s="45">
        <v>0</v>
      </c>
      <c r="P69" s="45">
        <v>-19</v>
      </c>
      <c r="Q69" s="45">
        <v>0</v>
      </c>
      <c r="R69" s="45">
        <v>0</v>
      </c>
      <c r="S69" s="45">
        <v>-9</v>
      </c>
      <c r="T69" s="45">
        <v>0</v>
      </c>
      <c r="U69" s="45">
        <v>0</v>
      </c>
      <c r="V69" s="45">
        <v>0</v>
      </c>
      <c r="W69" s="45">
        <v>0</v>
      </c>
      <c r="X69" s="45">
        <v>0</v>
      </c>
      <c r="Y69" s="45">
        <v>0</v>
      </c>
      <c r="Z69" s="45">
        <v>0</v>
      </c>
      <c r="AA69" s="45">
        <v>0</v>
      </c>
      <c r="AB69" s="46">
        <v>0</v>
      </c>
    </row>
    <row r="72" spans="2:28" ht="29.25" customHeight="1" thickBot="1" x14ac:dyDescent="0.3">
      <c r="B72" s="80" t="s">
        <v>35</v>
      </c>
      <c r="C72" s="82" t="s">
        <v>36</v>
      </c>
      <c r="D72" s="83"/>
      <c r="E72" s="86" t="s">
        <v>78</v>
      </c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7"/>
    </row>
    <row r="73" spans="2:28" ht="15.75" customHeight="1" thickTop="1" thickBot="1" x14ac:dyDescent="0.3">
      <c r="B73" s="81"/>
      <c r="C73" s="84"/>
      <c r="D73" s="85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37" t="s">
        <v>25</v>
      </c>
    </row>
    <row r="74" spans="2:28" ht="17.25" thickTop="1" thickBot="1" x14ac:dyDescent="0.3">
      <c r="B74" s="38" t="str">
        <f>B39</f>
        <v>01.05.2022</v>
      </c>
      <c r="C74" s="48">
        <f>SUMIF(E74:AB74,"&gt;0")</f>
        <v>274</v>
      </c>
      <c r="D74" s="49">
        <f>SUMIF(E74:AB74,"&lt;0")</f>
        <v>-344</v>
      </c>
      <c r="E74" s="50">
        <f>E4+E39</f>
        <v>-50</v>
      </c>
      <c r="F74" s="51">
        <f t="shared" ref="F74:AB74" si="3">F4+F39</f>
        <v>-23</v>
      </c>
      <c r="G74" s="51">
        <f t="shared" si="3"/>
        <v>-23</v>
      </c>
      <c r="H74" s="51">
        <f t="shared" si="3"/>
        <v>-23</v>
      </c>
      <c r="I74" s="51">
        <f t="shared" si="3"/>
        <v>0</v>
      </c>
      <c r="J74" s="51">
        <f t="shared" si="3"/>
        <v>0</v>
      </c>
      <c r="K74" s="51">
        <f t="shared" si="3"/>
        <v>0</v>
      </c>
      <c r="L74" s="51">
        <f t="shared" si="3"/>
        <v>-20</v>
      </c>
      <c r="M74" s="51">
        <f t="shared" si="3"/>
        <v>-31</v>
      </c>
      <c r="N74" s="51">
        <f t="shared" si="3"/>
        <v>-50</v>
      </c>
      <c r="O74" s="51">
        <f t="shared" si="3"/>
        <v>-41</v>
      </c>
      <c r="P74" s="51">
        <f t="shared" si="3"/>
        <v>-50</v>
      </c>
      <c r="Q74" s="51">
        <f t="shared" si="3"/>
        <v>-33</v>
      </c>
      <c r="R74" s="52">
        <f t="shared" si="3"/>
        <v>0</v>
      </c>
      <c r="S74" s="53">
        <f t="shared" si="3"/>
        <v>0</v>
      </c>
      <c r="T74" s="40">
        <f t="shared" si="3"/>
        <v>0</v>
      </c>
      <c r="U74" s="40">
        <f t="shared" si="3"/>
        <v>13</v>
      </c>
      <c r="V74" s="40">
        <f t="shared" si="3"/>
        <v>20</v>
      </c>
      <c r="W74" s="40">
        <f t="shared" si="3"/>
        <v>20</v>
      </c>
      <c r="X74" s="40">
        <f t="shared" si="3"/>
        <v>48</v>
      </c>
      <c r="Y74" s="40">
        <f t="shared" si="3"/>
        <v>33</v>
      </c>
      <c r="Z74" s="40">
        <f t="shared" si="3"/>
        <v>43</v>
      </c>
      <c r="AA74" s="40">
        <f t="shared" si="3"/>
        <v>50</v>
      </c>
      <c r="AB74" s="41">
        <f t="shared" si="3"/>
        <v>47</v>
      </c>
    </row>
    <row r="75" spans="2:28" ht="17.25" thickTop="1" thickBot="1" x14ac:dyDescent="0.3">
      <c r="B75" s="42" t="str">
        <f t="shared" ref="B75:B104" si="4">B40</f>
        <v>02.05.2022</v>
      </c>
      <c r="C75" s="48">
        <f t="shared" ref="C75:C104" si="5">SUMIF(E75:AB75,"&gt;0")</f>
        <v>187</v>
      </c>
      <c r="D75" s="49">
        <f t="shared" ref="D75:D104" si="6">SUMIF(E75:AB75,"&lt;0")</f>
        <v>-345</v>
      </c>
      <c r="E75" s="54">
        <f t="shared" ref="E75:AB85" si="7">E5+E40</f>
        <v>-8</v>
      </c>
      <c r="F75" s="40">
        <f t="shared" si="7"/>
        <v>-40</v>
      </c>
      <c r="G75" s="40">
        <f t="shared" si="7"/>
        <v>-8</v>
      </c>
      <c r="H75" s="40">
        <f t="shared" si="7"/>
        <v>0</v>
      </c>
      <c r="I75" s="40">
        <f t="shared" si="7"/>
        <v>-10</v>
      </c>
      <c r="J75" s="40">
        <f t="shared" si="7"/>
        <v>-35</v>
      </c>
      <c r="K75" s="40">
        <f t="shared" si="7"/>
        <v>-50</v>
      </c>
      <c r="L75" s="40">
        <f t="shared" si="7"/>
        <v>-14</v>
      </c>
      <c r="M75" s="40">
        <f t="shared" si="7"/>
        <v>-35</v>
      </c>
      <c r="N75" s="40">
        <f t="shared" si="7"/>
        <v>-50</v>
      </c>
      <c r="O75" s="40">
        <f t="shared" si="7"/>
        <v>-37</v>
      </c>
      <c r="P75" s="40">
        <f t="shared" si="7"/>
        <v>-20</v>
      </c>
      <c r="Q75" s="40">
        <f t="shared" si="7"/>
        <v>-30</v>
      </c>
      <c r="R75" s="40">
        <f t="shared" si="7"/>
        <v>-8</v>
      </c>
      <c r="S75" s="40">
        <f t="shared" si="7"/>
        <v>0</v>
      </c>
      <c r="T75" s="40">
        <f t="shared" si="7"/>
        <v>0</v>
      </c>
      <c r="U75" s="40">
        <f t="shared" si="7"/>
        <v>0</v>
      </c>
      <c r="V75" s="40">
        <f t="shared" si="7"/>
        <v>17</v>
      </c>
      <c r="W75" s="40">
        <f t="shared" si="7"/>
        <v>37</v>
      </c>
      <c r="X75" s="40">
        <f t="shared" si="7"/>
        <v>59</v>
      </c>
      <c r="Y75" s="40">
        <f t="shared" si="7"/>
        <v>10</v>
      </c>
      <c r="Z75" s="40">
        <f t="shared" si="7"/>
        <v>20</v>
      </c>
      <c r="AA75" s="40">
        <f t="shared" si="7"/>
        <v>16</v>
      </c>
      <c r="AB75" s="41">
        <f t="shared" si="7"/>
        <v>28</v>
      </c>
    </row>
    <row r="76" spans="2:28" ht="17.25" thickTop="1" thickBot="1" x14ac:dyDescent="0.3">
      <c r="B76" s="42" t="str">
        <f t="shared" si="4"/>
        <v>03.05.2022</v>
      </c>
      <c r="C76" s="48">
        <f t="shared" si="5"/>
        <v>305</v>
      </c>
      <c r="D76" s="49">
        <f t="shared" si="6"/>
        <v>-55</v>
      </c>
      <c r="E76" s="54">
        <f t="shared" si="7"/>
        <v>4</v>
      </c>
      <c r="F76" s="40">
        <f t="shared" si="7"/>
        <v>0</v>
      </c>
      <c r="G76" s="40">
        <f t="shared" si="7"/>
        <v>0</v>
      </c>
      <c r="H76" s="40">
        <f t="shared" si="7"/>
        <v>0</v>
      </c>
      <c r="I76" s="40">
        <f t="shared" si="7"/>
        <v>0</v>
      </c>
      <c r="J76" s="40">
        <f t="shared" si="7"/>
        <v>0</v>
      </c>
      <c r="K76" s="40">
        <f t="shared" si="7"/>
        <v>14</v>
      </c>
      <c r="L76" s="40">
        <f t="shared" si="7"/>
        <v>29</v>
      </c>
      <c r="M76" s="40">
        <f t="shared" si="7"/>
        <v>40</v>
      </c>
      <c r="N76" s="40">
        <f t="shared" si="7"/>
        <v>40</v>
      </c>
      <c r="O76" s="40">
        <f t="shared" si="7"/>
        <v>40</v>
      </c>
      <c r="P76" s="40">
        <f t="shared" si="7"/>
        <v>40</v>
      </c>
      <c r="Q76" s="40">
        <f t="shared" si="7"/>
        <v>46</v>
      </c>
      <c r="R76" s="40">
        <f t="shared" si="7"/>
        <v>52</v>
      </c>
      <c r="S76" s="40">
        <f t="shared" si="7"/>
        <v>0</v>
      </c>
      <c r="T76" s="40">
        <f t="shared" si="7"/>
        <v>0</v>
      </c>
      <c r="U76" s="40">
        <f t="shared" si="7"/>
        <v>0</v>
      </c>
      <c r="V76" s="40">
        <f t="shared" si="7"/>
        <v>-13</v>
      </c>
      <c r="W76" s="40">
        <f t="shared" si="7"/>
        <v>-15</v>
      </c>
      <c r="X76" s="40">
        <f t="shared" si="7"/>
        <v>0</v>
      </c>
      <c r="Y76" s="40">
        <f t="shared" si="7"/>
        <v>-17</v>
      </c>
      <c r="Z76" s="40">
        <f t="shared" si="7"/>
        <v>-10</v>
      </c>
      <c r="AA76" s="40">
        <f t="shared" si="7"/>
        <v>0</v>
      </c>
      <c r="AB76" s="41">
        <f t="shared" si="7"/>
        <v>0</v>
      </c>
    </row>
    <row r="77" spans="2:28" ht="17.25" thickTop="1" thickBot="1" x14ac:dyDescent="0.3">
      <c r="B77" s="42" t="str">
        <f t="shared" si="4"/>
        <v>04.05.2022</v>
      </c>
      <c r="C77" s="48">
        <f t="shared" si="5"/>
        <v>350</v>
      </c>
      <c r="D77" s="49">
        <f t="shared" si="6"/>
        <v>-17</v>
      </c>
      <c r="E77" s="54">
        <f t="shared" si="7"/>
        <v>61</v>
      </c>
      <c r="F77" s="40">
        <f t="shared" si="7"/>
        <v>27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0</v>
      </c>
      <c r="L77" s="40">
        <f t="shared" si="7"/>
        <v>36</v>
      </c>
      <c r="M77" s="40">
        <f t="shared" si="7"/>
        <v>45</v>
      </c>
      <c r="N77" s="40">
        <f t="shared" si="7"/>
        <v>40</v>
      </c>
      <c r="O77" s="40">
        <f t="shared" si="7"/>
        <v>20</v>
      </c>
      <c r="P77" s="40">
        <f t="shared" si="7"/>
        <v>20</v>
      </c>
      <c r="Q77" s="40">
        <f t="shared" si="7"/>
        <v>20</v>
      </c>
      <c r="R77" s="40">
        <f t="shared" si="7"/>
        <v>20</v>
      </c>
      <c r="S77" s="40">
        <f t="shared" si="7"/>
        <v>37</v>
      </c>
      <c r="T77" s="40">
        <f t="shared" si="7"/>
        <v>0</v>
      </c>
      <c r="U77" s="40">
        <f t="shared" si="7"/>
        <v>0</v>
      </c>
      <c r="V77" s="40">
        <f t="shared" si="7"/>
        <v>0</v>
      </c>
      <c r="W77" s="40">
        <f t="shared" si="7"/>
        <v>-4</v>
      </c>
      <c r="X77" s="40">
        <f t="shared" si="7"/>
        <v>0</v>
      </c>
      <c r="Y77" s="40">
        <f t="shared" si="7"/>
        <v>-13</v>
      </c>
      <c r="Z77" s="40">
        <f t="shared" si="7"/>
        <v>0</v>
      </c>
      <c r="AA77" s="40">
        <f t="shared" si="7"/>
        <v>0</v>
      </c>
      <c r="AB77" s="41">
        <f t="shared" si="7"/>
        <v>24</v>
      </c>
    </row>
    <row r="78" spans="2:28" ht="17.25" thickTop="1" thickBot="1" x14ac:dyDescent="0.3">
      <c r="B78" s="42" t="str">
        <f t="shared" si="4"/>
        <v>05.05.2022</v>
      </c>
      <c r="C78" s="48">
        <f t="shared" si="5"/>
        <v>54</v>
      </c>
      <c r="D78" s="49">
        <f t="shared" si="6"/>
        <v>0</v>
      </c>
      <c r="E78" s="54">
        <f t="shared" si="7"/>
        <v>30</v>
      </c>
      <c r="F78" s="40">
        <f t="shared" si="7"/>
        <v>24</v>
      </c>
      <c r="G78" s="40">
        <f t="shared" si="7"/>
        <v>0</v>
      </c>
      <c r="H78" s="40">
        <f t="shared" si="7"/>
        <v>0</v>
      </c>
      <c r="I78" s="55">
        <f t="shared" si="7"/>
        <v>0</v>
      </c>
      <c r="J78" s="40">
        <f t="shared" si="7"/>
        <v>0</v>
      </c>
      <c r="K78" s="40">
        <f t="shared" si="7"/>
        <v>0</v>
      </c>
      <c r="L78" s="40">
        <f t="shared" si="7"/>
        <v>0</v>
      </c>
      <c r="M78" s="40">
        <f t="shared" si="7"/>
        <v>0</v>
      </c>
      <c r="N78" s="40">
        <f t="shared" si="7"/>
        <v>0</v>
      </c>
      <c r="O78" s="40">
        <f t="shared" si="7"/>
        <v>0</v>
      </c>
      <c r="P78" s="40">
        <f t="shared" si="7"/>
        <v>0</v>
      </c>
      <c r="Q78" s="40">
        <f t="shared" si="7"/>
        <v>0</v>
      </c>
      <c r="R78" s="40">
        <f t="shared" si="7"/>
        <v>0</v>
      </c>
      <c r="S78" s="40">
        <f t="shared" si="7"/>
        <v>0</v>
      </c>
      <c r="T78" s="40">
        <f t="shared" si="7"/>
        <v>0</v>
      </c>
      <c r="U78" s="40">
        <f t="shared" si="7"/>
        <v>0</v>
      </c>
      <c r="V78" s="40">
        <f t="shared" si="7"/>
        <v>0</v>
      </c>
      <c r="W78" s="40">
        <f t="shared" si="7"/>
        <v>0</v>
      </c>
      <c r="X78" s="40">
        <f t="shared" si="7"/>
        <v>0</v>
      </c>
      <c r="Y78" s="40">
        <f t="shared" si="7"/>
        <v>0</v>
      </c>
      <c r="Z78" s="40">
        <f t="shared" si="7"/>
        <v>0</v>
      </c>
      <c r="AA78" s="40">
        <f t="shared" si="7"/>
        <v>0</v>
      </c>
      <c r="AB78" s="41">
        <f t="shared" si="7"/>
        <v>0</v>
      </c>
    </row>
    <row r="79" spans="2:28" ht="17.25" thickTop="1" thickBot="1" x14ac:dyDescent="0.3">
      <c r="B79" s="42" t="str">
        <f t="shared" si="4"/>
        <v>06.05.2022</v>
      </c>
      <c r="C79" s="48">
        <f t="shared" si="5"/>
        <v>3</v>
      </c>
      <c r="D79" s="49">
        <f t="shared" si="6"/>
        <v>-18</v>
      </c>
      <c r="E79" s="54">
        <f t="shared" si="7"/>
        <v>0</v>
      </c>
      <c r="F79" s="40">
        <f t="shared" si="7"/>
        <v>0</v>
      </c>
      <c r="G79" s="40">
        <f t="shared" si="7"/>
        <v>0</v>
      </c>
      <c r="H79" s="40">
        <f t="shared" si="7"/>
        <v>0</v>
      </c>
      <c r="I79" s="40">
        <f t="shared" si="7"/>
        <v>0</v>
      </c>
      <c r="J79" s="40">
        <f t="shared" si="7"/>
        <v>3</v>
      </c>
      <c r="K79" s="40">
        <f t="shared" si="7"/>
        <v>-18</v>
      </c>
      <c r="L79" s="40">
        <f t="shared" si="7"/>
        <v>0</v>
      </c>
      <c r="M79" s="40">
        <f t="shared" si="7"/>
        <v>0</v>
      </c>
      <c r="N79" s="40">
        <f t="shared" si="7"/>
        <v>0</v>
      </c>
      <c r="O79" s="40">
        <f t="shared" si="7"/>
        <v>0</v>
      </c>
      <c r="P79" s="40">
        <f t="shared" si="7"/>
        <v>0</v>
      </c>
      <c r="Q79" s="40">
        <f t="shared" si="7"/>
        <v>0</v>
      </c>
      <c r="R79" s="40">
        <f t="shared" si="7"/>
        <v>0</v>
      </c>
      <c r="S79" s="40">
        <f t="shared" si="7"/>
        <v>0</v>
      </c>
      <c r="T79" s="40">
        <f t="shared" si="7"/>
        <v>0</v>
      </c>
      <c r="U79" s="40">
        <f t="shared" si="7"/>
        <v>0</v>
      </c>
      <c r="V79" s="40">
        <f t="shared" si="7"/>
        <v>0</v>
      </c>
      <c r="W79" s="40">
        <f t="shared" si="7"/>
        <v>0</v>
      </c>
      <c r="X79" s="40">
        <f t="shared" si="7"/>
        <v>0</v>
      </c>
      <c r="Y79" s="40">
        <f t="shared" si="7"/>
        <v>0</v>
      </c>
      <c r="Z79" s="40">
        <f t="shared" si="7"/>
        <v>0</v>
      </c>
      <c r="AA79" s="40">
        <f t="shared" si="7"/>
        <v>0</v>
      </c>
      <c r="AB79" s="41">
        <f t="shared" si="7"/>
        <v>0</v>
      </c>
    </row>
    <row r="80" spans="2:28" ht="17.25" thickTop="1" thickBot="1" x14ac:dyDescent="0.3">
      <c r="B80" s="42" t="str">
        <f t="shared" si="4"/>
        <v>07.05.2022</v>
      </c>
      <c r="C80" s="48">
        <f t="shared" si="5"/>
        <v>0</v>
      </c>
      <c r="D80" s="49">
        <f t="shared" si="6"/>
        <v>-669</v>
      </c>
      <c r="E80" s="54">
        <f t="shared" si="7"/>
        <v>-11</v>
      </c>
      <c r="F80" s="40">
        <f t="shared" si="7"/>
        <v>-15</v>
      </c>
      <c r="G80" s="40">
        <f t="shared" si="7"/>
        <v>-20</v>
      </c>
      <c r="H80" s="40">
        <f t="shared" si="7"/>
        <v>0</v>
      </c>
      <c r="I80" s="40">
        <f t="shared" si="7"/>
        <v>0</v>
      </c>
      <c r="J80" s="40">
        <f t="shared" si="7"/>
        <v>0</v>
      </c>
      <c r="K80" s="40">
        <f t="shared" si="7"/>
        <v>0</v>
      </c>
      <c r="L80" s="40">
        <f t="shared" si="7"/>
        <v>0</v>
      </c>
      <c r="M80" s="40">
        <f t="shared" si="7"/>
        <v>0</v>
      </c>
      <c r="N80" s="40">
        <f t="shared" si="7"/>
        <v>0</v>
      </c>
      <c r="O80" s="40">
        <f t="shared" si="7"/>
        <v>-40</v>
      </c>
      <c r="P80" s="40">
        <f t="shared" si="7"/>
        <v>-40</v>
      </c>
      <c r="Q80" s="40">
        <f t="shared" si="7"/>
        <v>-40</v>
      </c>
      <c r="R80" s="40">
        <f t="shared" si="7"/>
        <v>-41</v>
      </c>
      <c r="S80" s="40">
        <f t="shared" si="7"/>
        <v>-48</v>
      </c>
      <c r="T80" s="40">
        <f t="shared" si="7"/>
        <v>-46</v>
      </c>
      <c r="U80" s="40">
        <f t="shared" si="7"/>
        <v>-46</v>
      </c>
      <c r="V80" s="40">
        <f t="shared" si="7"/>
        <v>-30</v>
      </c>
      <c r="W80" s="40">
        <f t="shared" si="7"/>
        <v>-45</v>
      </c>
      <c r="X80" s="40">
        <f t="shared" si="7"/>
        <v>-50</v>
      </c>
      <c r="Y80" s="40">
        <f t="shared" si="7"/>
        <v>-50</v>
      </c>
      <c r="Z80" s="40">
        <f t="shared" si="7"/>
        <v>-47</v>
      </c>
      <c r="AA80" s="40">
        <f t="shared" si="7"/>
        <v>-50</v>
      </c>
      <c r="AB80" s="41">
        <f t="shared" si="7"/>
        <v>-50</v>
      </c>
    </row>
    <row r="81" spans="2:28" ht="17.25" thickTop="1" thickBot="1" x14ac:dyDescent="0.3">
      <c r="B81" s="42" t="str">
        <f t="shared" si="4"/>
        <v>08.05.2022</v>
      </c>
      <c r="C81" s="48">
        <f t="shared" si="5"/>
        <v>0</v>
      </c>
      <c r="D81" s="49">
        <f t="shared" si="6"/>
        <v>-754</v>
      </c>
      <c r="E81" s="54">
        <f t="shared" si="7"/>
        <v>-8</v>
      </c>
      <c r="F81" s="40">
        <f t="shared" si="7"/>
        <v>-20</v>
      </c>
      <c r="G81" s="40">
        <f t="shared" si="7"/>
        <v>-28</v>
      </c>
      <c r="H81" s="40">
        <f t="shared" si="7"/>
        <v>-5</v>
      </c>
      <c r="I81" s="40">
        <f t="shared" si="7"/>
        <v>-5</v>
      </c>
      <c r="J81" s="40">
        <f t="shared" si="7"/>
        <v>-5</v>
      </c>
      <c r="K81" s="40">
        <f t="shared" si="7"/>
        <v>-27</v>
      </c>
      <c r="L81" s="40">
        <f t="shared" si="7"/>
        <v>-5</v>
      </c>
      <c r="M81" s="40">
        <f t="shared" si="7"/>
        <v>-25</v>
      </c>
      <c r="N81" s="40">
        <f t="shared" si="7"/>
        <v>-48</v>
      </c>
      <c r="O81" s="40">
        <f t="shared" si="7"/>
        <v>-50</v>
      </c>
      <c r="P81" s="40">
        <f t="shared" si="7"/>
        <v>-50</v>
      </c>
      <c r="Q81" s="40">
        <f t="shared" si="7"/>
        <v>-50</v>
      </c>
      <c r="R81" s="40">
        <f t="shared" si="7"/>
        <v>-50</v>
      </c>
      <c r="S81" s="40">
        <f t="shared" si="7"/>
        <v>-50</v>
      </c>
      <c r="T81" s="40">
        <f t="shared" si="7"/>
        <v>-40</v>
      </c>
      <c r="U81" s="40">
        <f t="shared" si="7"/>
        <v>-42</v>
      </c>
      <c r="V81" s="40">
        <f t="shared" si="7"/>
        <v>-50</v>
      </c>
      <c r="W81" s="40">
        <f t="shared" si="7"/>
        <v>-50</v>
      </c>
      <c r="X81" s="40">
        <f t="shared" si="7"/>
        <v>-46</v>
      </c>
      <c r="Y81" s="40">
        <f t="shared" si="7"/>
        <v>-50</v>
      </c>
      <c r="Z81" s="40">
        <f t="shared" si="7"/>
        <v>-50</v>
      </c>
      <c r="AA81" s="40">
        <f t="shared" si="7"/>
        <v>0</v>
      </c>
      <c r="AB81" s="41">
        <f t="shared" si="7"/>
        <v>0</v>
      </c>
    </row>
    <row r="82" spans="2:28" ht="17.25" thickTop="1" thickBot="1" x14ac:dyDescent="0.3">
      <c r="B82" s="42" t="str">
        <f t="shared" si="4"/>
        <v>09.05.2022</v>
      </c>
      <c r="C82" s="48">
        <f t="shared" si="5"/>
        <v>55</v>
      </c>
      <c r="D82" s="49">
        <f t="shared" si="6"/>
        <v>-163</v>
      </c>
      <c r="E82" s="54">
        <f t="shared" si="7"/>
        <v>0</v>
      </c>
      <c r="F82" s="40">
        <f t="shared" si="7"/>
        <v>0</v>
      </c>
      <c r="G82" s="40">
        <f t="shared" si="7"/>
        <v>-5</v>
      </c>
      <c r="H82" s="40">
        <f t="shared" si="7"/>
        <v>0</v>
      </c>
      <c r="I82" s="40">
        <f t="shared" si="7"/>
        <v>0</v>
      </c>
      <c r="J82" s="40">
        <f t="shared" si="7"/>
        <v>-5</v>
      </c>
      <c r="K82" s="40">
        <f t="shared" si="7"/>
        <v>0</v>
      </c>
      <c r="L82" s="40">
        <f t="shared" si="7"/>
        <v>0</v>
      </c>
      <c r="M82" s="40">
        <f t="shared" si="7"/>
        <v>32</v>
      </c>
      <c r="N82" s="40">
        <f t="shared" si="7"/>
        <v>23</v>
      </c>
      <c r="O82" s="40">
        <f t="shared" si="7"/>
        <v>0</v>
      </c>
      <c r="P82" s="40">
        <f t="shared" si="7"/>
        <v>0</v>
      </c>
      <c r="Q82" s="40">
        <f t="shared" si="7"/>
        <v>0</v>
      </c>
      <c r="R82" s="40">
        <f t="shared" si="7"/>
        <v>0</v>
      </c>
      <c r="S82" s="40">
        <f t="shared" si="7"/>
        <v>-19</v>
      </c>
      <c r="T82" s="40">
        <f t="shared" si="7"/>
        <v>-15</v>
      </c>
      <c r="U82" s="40">
        <f t="shared" si="7"/>
        <v>0</v>
      </c>
      <c r="V82" s="40">
        <f t="shared" si="7"/>
        <v>0</v>
      </c>
      <c r="W82" s="40">
        <f t="shared" si="7"/>
        <v>-4</v>
      </c>
      <c r="X82" s="40">
        <f t="shared" si="7"/>
        <v>-26</v>
      </c>
      <c r="Y82" s="40">
        <f t="shared" si="7"/>
        <v>-35</v>
      </c>
      <c r="Z82" s="40">
        <f t="shared" si="7"/>
        <v>0</v>
      </c>
      <c r="AA82" s="40">
        <f t="shared" si="7"/>
        <v>-30</v>
      </c>
      <c r="AB82" s="41">
        <f t="shared" si="7"/>
        <v>-24</v>
      </c>
    </row>
    <row r="83" spans="2:28" ht="17.25" thickTop="1" thickBot="1" x14ac:dyDescent="0.3">
      <c r="B83" s="42" t="str">
        <f t="shared" si="4"/>
        <v>10.05.2022</v>
      </c>
      <c r="C83" s="48">
        <f t="shared" si="5"/>
        <v>0</v>
      </c>
      <c r="D83" s="49">
        <f t="shared" si="6"/>
        <v>-90</v>
      </c>
      <c r="E83" s="54">
        <f t="shared" si="7"/>
        <v>-7</v>
      </c>
      <c r="F83" s="40">
        <f t="shared" si="7"/>
        <v>0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0</v>
      </c>
      <c r="K83" s="40">
        <f t="shared" si="7"/>
        <v>-7</v>
      </c>
      <c r="L83" s="40">
        <f t="shared" si="7"/>
        <v>0</v>
      </c>
      <c r="M83" s="40">
        <f t="shared" si="7"/>
        <v>0</v>
      </c>
      <c r="N83" s="40">
        <f t="shared" si="7"/>
        <v>0</v>
      </c>
      <c r="O83" s="40">
        <f t="shared" si="7"/>
        <v>0</v>
      </c>
      <c r="P83" s="40">
        <f t="shared" si="7"/>
        <v>0</v>
      </c>
      <c r="Q83" s="40">
        <f t="shared" si="7"/>
        <v>0</v>
      </c>
      <c r="R83" s="40">
        <f t="shared" si="7"/>
        <v>0</v>
      </c>
      <c r="S83" s="40">
        <f t="shared" si="7"/>
        <v>-5</v>
      </c>
      <c r="T83" s="40">
        <f t="shared" si="7"/>
        <v>-16</v>
      </c>
      <c r="U83" s="40">
        <f t="shared" si="7"/>
        <v>0</v>
      </c>
      <c r="V83" s="40">
        <f t="shared" si="7"/>
        <v>0</v>
      </c>
      <c r="W83" s="40">
        <f t="shared" si="7"/>
        <v>-15</v>
      </c>
      <c r="X83" s="40">
        <f t="shared" si="7"/>
        <v>-17</v>
      </c>
      <c r="Y83" s="40">
        <f t="shared" si="7"/>
        <v>0</v>
      </c>
      <c r="Z83" s="40">
        <f t="shared" si="7"/>
        <v>0</v>
      </c>
      <c r="AA83" s="40">
        <f t="shared" si="7"/>
        <v>-8</v>
      </c>
      <c r="AB83" s="41">
        <f t="shared" si="7"/>
        <v>-15</v>
      </c>
    </row>
    <row r="84" spans="2:28" ht="17.25" thickTop="1" thickBot="1" x14ac:dyDescent="0.3">
      <c r="B84" s="42" t="str">
        <f t="shared" si="4"/>
        <v>11.05.2022</v>
      </c>
      <c r="C84" s="48">
        <f t="shared" si="5"/>
        <v>0</v>
      </c>
      <c r="D84" s="49">
        <f t="shared" si="6"/>
        <v>-635</v>
      </c>
      <c r="E84" s="54">
        <f t="shared" si="7"/>
        <v>-48</v>
      </c>
      <c r="F84" s="40">
        <f t="shared" si="7"/>
        <v>0</v>
      </c>
      <c r="G84" s="40">
        <f t="shared" si="7"/>
        <v>-33</v>
      </c>
      <c r="H84" s="40">
        <f t="shared" si="7"/>
        <v>-30</v>
      </c>
      <c r="I84" s="40">
        <f t="shared" si="7"/>
        <v>-18</v>
      </c>
      <c r="J84" s="40">
        <f t="shared" si="7"/>
        <v>-18</v>
      </c>
      <c r="K84" s="40">
        <f t="shared" si="7"/>
        <v>-33</v>
      </c>
      <c r="L84" s="40">
        <f t="shared" si="7"/>
        <v>0</v>
      </c>
      <c r="M84" s="40">
        <f t="shared" si="7"/>
        <v>0</v>
      </c>
      <c r="N84" s="40">
        <f t="shared" si="7"/>
        <v>0</v>
      </c>
      <c r="O84" s="40">
        <f t="shared" si="7"/>
        <v>0</v>
      </c>
      <c r="P84" s="40">
        <f t="shared" si="7"/>
        <v>0</v>
      </c>
      <c r="Q84" s="40">
        <f t="shared" si="7"/>
        <v>0</v>
      </c>
      <c r="R84" s="40">
        <f t="shared" si="7"/>
        <v>0</v>
      </c>
      <c r="S84" s="40">
        <f t="shared" si="7"/>
        <v>-25</v>
      </c>
      <c r="T84" s="40">
        <f t="shared" si="7"/>
        <v>-50</v>
      </c>
      <c r="U84" s="40">
        <f t="shared" si="7"/>
        <v>-50</v>
      </c>
      <c r="V84" s="40">
        <f t="shared" si="7"/>
        <v>-46</v>
      </c>
      <c r="W84" s="40">
        <f t="shared" si="7"/>
        <v>-46</v>
      </c>
      <c r="X84" s="40">
        <f t="shared" si="7"/>
        <v>-38</v>
      </c>
      <c r="Y84" s="40">
        <f t="shared" si="7"/>
        <v>-50</v>
      </c>
      <c r="Z84" s="40">
        <f t="shared" si="7"/>
        <v>-50</v>
      </c>
      <c r="AA84" s="40">
        <f t="shared" si="7"/>
        <v>-50</v>
      </c>
      <c r="AB84" s="41">
        <f t="shared" si="7"/>
        <v>-50</v>
      </c>
    </row>
    <row r="85" spans="2:28" ht="17.25" thickTop="1" thickBot="1" x14ac:dyDescent="0.3">
      <c r="B85" s="42" t="str">
        <f t="shared" si="4"/>
        <v>12.05.2022</v>
      </c>
      <c r="C85" s="48">
        <f t="shared" si="5"/>
        <v>0</v>
      </c>
      <c r="D85" s="49">
        <f t="shared" si="6"/>
        <v>-734</v>
      </c>
      <c r="E85" s="54">
        <f t="shared" si="7"/>
        <v>-28</v>
      </c>
      <c r="F85" s="40">
        <f t="shared" si="7"/>
        <v>-12</v>
      </c>
      <c r="G85" s="40">
        <f t="shared" si="7"/>
        <v>-15</v>
      </c>
      <c r="H85" s="40">
        <f t="shared" si="7"/>
        <v>-11</v>
      </c>
      <c r="I85" s="40">
        <f t="shared" si="7"/>
        <v>-31</v>
      </c>
      <c r="J85" s="40">
        <f t="shared" si="7"/>
        <v>-50</v>
      </c>
      <c r="K85" s="40">
        <f t="shared" si="7"/>
        <v>-40</v>
      </c>
      <c r="L85" s="40">
        <f t="shared" si="7"/>
        <v>0</v>
      </c>
      <c r="M85" s="40">
        <f t="shared" si="7"/>
        <v>-21</v>
      </c>
      <c r="N85" s="40">
        <f t="shared" si="7"/>
        <v>-22</v>
      </c>
      <c r="O85" s="40">
        <f t="shared" si="7"/>
        <v>-44</v>
      </c>
      <c r="P85" s="40">
        <f t="shared" si="7"/>
        <v>-44</v>
      </c>
      <c r="Q85" s="40">
        <f t="shared" si="7"/>
        <v>-44</v>
      </c>
      <c r="R85" s="40">
        <f t="shared" si="7"/>
        <v>-44</v>
      </c>
      <c r="S85" s="40">
        <f t="shared" si="7"/>
        <v>-45</v>
      </c>
      <c r="T85" s="40">
        <f t="shared" ref="T85:AB85" si="8">T15+T50</f>
        <v>-39</v>
      </c>
      <c r="U85" s="40">
        <f t="shared" si="8"/>
        <v>-20</v>
      </c>
      <c r="V85" s="40">
        <f t="shared" si="8"/>
        <v>-20</v>
      </c>
      <c r="W85" s="40">
        <f t="shared" si="8"/>
        <v>-20</v>
      </c>
      <c r="X85" s="40">
        <f t="shared" si="8"/>
        <v>-46</v>
      </c>
      <c r="Y85" s="40">
        <f t="shared" si="8"/>
        <v>-21</v>
      </c>
      <c r="Z85" s="40">
        <f t="shared" si="8"/>
        <v>-17</v>
      </c>
      <c r="AA85" s="40">
        <f t="shared" si="8"/>
        <v>-50</v>
      </c>
      <c r="AB85" s="41">
        <f t="shared" si="8"/>
        <v>-50</v>
      </c>
    </row>
    <row r="86" spans="2:28" ht="17.25" thickTop="1" thickBot="1" x14ac:dyDescent="0.3">
      <c r="B86" s="42" t="str">
        <f t="shared" si="4"/>
        <v>13.05.2022</v>
      </c>
      <c r="C86" s="48">
        <f t="shared" si="5"/>
        <v>0</v>
      </c>
      <c r="D86" s="49">
        <f t="shared" si="6"/>
        <v>-483</v>
      </c>
      <c r="E86" s="54">
        <f t="shared" ref="E86:AB96" si="9">E16+E51</f>
        <v>-31</v>
      </c>
      <c r="F86" s="40">
        <f t="shared" si="9"/>
        <v>0</v>
      </c>
      <c r="G86" s="40">
        <f t="shared" si="9"/>
        <v>0</v>
      </c>
      <c r="H86" s="40">
        <f t="shared" si="9"/>
        <v>-3</v>
      </c>
      <c r="I86" s="40">
        <f t="shared" si="9"/>
        <v>-5</v>
      </c>
      <c r="J86" s="40">
        <f t="shared" si="9"/>
        <v>-16</v>
      </c>
      <c r="K86" s="40">
        <f t="shared" si="9"/>
        <v>-15</v>
      </c>
      <c r="L86" s="40">
        <f t="shared" si="9"/>
        <v>0</v>
      </c>
      <c r="M86" s="40">
        <f t="shared" si="9"/>
        <v>0</v>
      </c>
      <c r="N86" s="40">
        <f t="shared" si="9"/>
        <v>0</v>
      </c>
      <c r="O86" s="40">
        <f t="shared" si="9"/>
        <v>-25</v>
      </c>
      <c r="P86" s="40">
        <f t="shared" si="9"/>
        <v>-30</v>
      </c>
      <c r="Q86" s="40">
        <f t="shared" si="9"/>
        <v>-35</v>
      </c>
      <c r="R86" s="40">
        <f t="shared" si="9"/>
        <v>-25</v>
      </c>
      <c r="S86" s="40">
        <f t="shared" si="9"/>
        <v>-29</v>
      </c>
      <c r="T86" s="40">
        <f t="shared" si="9"/>
        <v>-10</v>
      </c>
      <c r="U86" s="40">
        <f t="shared" si="9"/>
        <v>-20</v>
      </c>
      <c r="V86" s="40">
        <f t="shared" si="9"/>
        <v>-21</v>
      </c>
      <c r="W86" s="40">
        <f t="shared" si="9"/>
        <v>-22</v>
      </c>
      <c r="X86" s="40">
        <f t="shared" si="9"/>
        <v>-50</v>
      </c>
      <c r="Y86" s="40">
        <f t="shared" si="9"/>
        <v>-50</v>
      </c>
      <c r="Z86" s="40">
        <f t="shared" si="9"/>
        <v>-50</v>
      </c>
      <c r="AA86" s="40">
        <f t="shared" si="9"/>
        <v>-23</v>
      </c>
      <c r="AB86" s="41">
        <f t="shared" si="9"/>
        <v>-23</v>
      </c>
    </row>
    <row r="87" spans="2:28" ht="17.25" thickTop="1" thickBot="1" x14ac:dyDescent="0.3">
      <c r="B87" s="42" t="str">
        <f t="shared" si="4"/>
        <v>14.05.2022</v>
      </c>
      <c r="C87" s="48">
        <f t="shared" si="5"/>
        <v>0</v>
      </c>
      <c r="D87" s="49">
        <f t="shared" si="6"/>
        <v>-928</v>
      </c>
      <c r="E87" s="39">
        <f t="shared" si="9"/>
        <v>-38</v>
      </c>
      <c r="F87" s="40">
        <f t="shared" si="9"/>
        <v>-30</v>
      </c>
      <c r="G87" s="40">
        <f t="shared" si="9"/>
        <v>-38</v>
      </c>
      <c r="H87" s="40">
        <f t="shared" si="9"/>
        <v>-17</v>
      </c>
      <c r="I87" s="40">
        <f t="shared" si="9"/>
        <v>-17</v>
      </c>
      <c r="J87" s="40">
        <f t="shared" si="9"/>
        <v>-17</v>
      </c>
      <c r="K87" s="40">
        <f t="shared" si="9"/>
        <v>-39</v>
      </c>
      <c r="L87" s="40">
        <f t="shared" si="9"/>
        <v>-20</v>
      </c>
      <c r="M87" s="40">
        <f t="shared" si="9"/>
        <v>-38</v>
      </c>
      <c r="N87" s="40">
        <f t="shared" si="9"/>
        <v>-31</v>
      </c>
      <c r="O87" s="40">
        <f t="shared" si="9"/>
        <v>-48</v>
      </c>
      <c r="P87" s="40">
        <f t="shared" si="9"/>
        <v>-50</v>
      </c>
      <c r="Q87" s="40">
        <f t="shared" si="9"/>
        <v>-42</v>
      </c>
      <c r="R87" s="40">
        <f t="shared" si="9"/>
        <v>-40</v>
      </c>
      <c r="S87" s="40">
        <f t="shared" si="9"/>
        <v>-47</v>
      </c>
      <c r="T87" s="40">
        <f t="shared" si="9"/>
        <v>-50</v>
      </c>
      <c r="U87" s="40">
        <f t="shared" si="9"/>
        <v>-50</v>
      </c>
      <c r="V87" s="40">
        <f t="shared" si="9"/>
        <v>-45</v>
      </c>
      <c r="W87" s="40">
        <f t="shared" si="9"/>
        <v>-46</v>
      </c>
      <c r="X87" s="40">
        <f t="shared" si="9"/>
        <v>-29</v>
      </c>
      <c r="Y87" s="40">
        <f t="shared" si="9"/>
        <v>-50</v>
      </c>
      <c r="Z87" s="40">
        <f t="shared" si="9"/>
        <v>-50</v>
      </c>
      <c r="AA87" s="40">
        <f t="shared" si="9"/>
        <v>-46</v>
      </c>
      <c r="AB87" s="41">
        <f t="shared" si="9"/>
        <v>-50</v>
      </c>
    </row>
    <row r="88" spans="2:28" ht="17.25" thickTop="1" thickBot="1" x14ac:dyDescent="0.3">
      <c r="B88" s="42" t="str">
        <f t="shared" si="4"/>
        <v>15.05.2022</v>
      </c>
      <c r="C88" s="48">
        <f t="shared" si="5"/>
        <v>0</v>
      </c>
      <c r="D88" s="49">
        <f t="shared" si="6"/>
        <v>-1126</v>
      </c>
      <c r="E88" s="54">
        <f t="shared" si="9"/>
        <v>-49</v>
      </c>
      <c r="F88" s="40">
        <f t="shared" si="9"/>
        <v>-43</v>
      </c>
      <c r="G88" s="40">
        <f t="shared" si="9"/>
        <v>-50</v>
      </c>
      <c r="H88" s="40">
        <f t="shared" si="9"/>
        <v>-38</v>
      </c>
      <c r="I88" s="40">
        <f t="shared" si="9"/>
        <v>-38</v>
      </c>
      <c r="J88" s="40">
        <f t="shared" si="9"/>
        <v>-24</v>
      </c>
      <c r="K88" s="40">
        <f t="shared" si="9"/>
        <v>-50</v>
      </c>
      <c r="L88" s="40">
        <f t="shared" si="9"/>
        <v>-50</v>
      </c>
      <c r="M88" s="40">
        <f t="shared" si="9"/>
        <v>-50</v>
      </c>
      <c r="N88" s="40">
        <f t="shared" si="9"/>
        <v>-40</v>
      </c>
      <c r="O88" s="40">
        <f t="shared" si="9"/>
        <v>-44</v>
      </c>
      <c r="P88" s="40">
        <f t="shared" si="9"/>
        <v>-50</v>
      </c>
      <c r="Q88" s="40">
        <f t="shared" si="9"/>
        <v>-50</v>
      </c>
      <c r="R88" s="40">
        <f t="shared" si="9"/>
        <v>-50</v>
      </c>
      <c r="S88" s="40">
        <f t="shared" si="9"/>
        <v>-50</v>
      </c>
      <c r="T88" s="40">
        <f t="shared" si="9"/>
        <v>-50</v>
      </c>
      <c r="U88" s="40">
        <f t="shared" si="9"/>
        <v>-50</v>
      </c>
      <c r="V88" s="40">
        <f t="shared" si="9"/>
        <v>-50</v>
      </c>
      <c r="W88" s="40">
        <f t="shared" si="9"/>
        <v>-50</v>
      </c>
      <c r="X88" s="40">
        <f t="shared" si="9"/>
        <v>-50</v>
      </c>
      <c r="Y88" s="40">
        <f t="shared" si="9"/>
        <v>-50</v>
      </c>
      <c r="Z88" s="40">
        <f t="shared" si="9"/>
        <v>-50</v>
      </c>
      <c r="AA88" s="40">
        <f t="shared" si="9"/>
        <v>-50</v>
      </c>
      <c r="AB88" s="41">
        <f t="shared" si="9"/>
        <v>-50</v>
      </c>
    </row>
    <row r="89" spans="2:28" ht="17.25" thickTop="1" thickBot="1" x14ac:dyDescent="0.3">
      <c r="B89" s="42" t="str">
        <f t="shared" si="4"/>
        <v>16.05.2022</v>
      </c>
      <c r="C89" s="48">
        <f t="shared" si="5"/>
        <v>106</v>
      </c>
      <c r="D89" s="49">
        <f t="shared" si="6"/>
        <v>-636</v>
      </c>
      <c r="E89" s="54">
        <f t="shared" si="9"/>
        <v>-49</v>
      </c>
      <c r="F89" s="40">
        <f t="shared" si="9"/>
        <v>-50</v>
      </c>
      <c r="G89" s="40">
        <f t="shared" si="9"/>
        <v>-35</v>
      </c>
      <c r="H89" s="40">
        <f t="shared" si="9"/>
        <v>-20</v>
      </c>
      <c r="I89" s="40">
        <f t="shared" si="9"/>
        <v>-20</v>
      </c>
      <c r="J89" s="40">
        <f t="shared" si="9"/>
        <v>-32</v>
      </c>
      <c r="K89" s="40">
        <f t="shared" si="9"/>
        <v>-37</v>
      </c>
      <c r="L89" s="40">
        <f t="shared" si="9"/>
        <v>28</v>
      </c>
      <c r="M89" s="40">
        <f t="shared" si="9"/>
        <v>65</v>
      </c>
      <c r="N89" s="40">
        <f t="shared" si="9"/>
        <v>13</v>
      </c>
      <c r="O89" s="40">
        <f t="shared" si="9"/>
        <v>0</v>
      </c>
      <c r="P89" s="40">
        <f t="shared" si="9"/>
        <v>0</v>
      </c>
      <c r="Q89" s="40">
        <f t="shared" si="9"/>
        <v>0</v>
      </c>
      <c r="R89" s="40">
        <f t="shared" si="9"/>
        <v>0</v>
      </c>
      <c r="S89" s="40">
        <f t="shared" si="9"/>
        <v>-38</v>
      </c>
      <c r="T89" s="40">
        <f t="shared" si="9"/>
        <v>-50</v>
      </c>
      <c r="U89" s="40">
        <f t="shared" si="9"/>
        <v>-50</v>
      </c>
      <c r="V89" s="40">
        <f t="shared" si="9"/>
        <v>-50</v>
      </c>
      <c r="W89" s="40">
        <f t="shared" si="9"/>
        <v>-46</v>
      </c>
      <c r="X89" s="40">
        <f t="shared" si="9"/>
        <v>-46</v>
      </c>
      <c r="Y89" s="40">
        <f t="shared" si="9"/>
        <v>-30</v>
      </c>
      <c r="Z89" s="40">
        <f t="shared" si="9"/>
        <v>-50</v>
      </c>
      <c r="AA89" s="40">
        <f t="shared" si="9"/>
        <v>-33</v>
      </c>
      <c r="AB89" s="41">
        <f t="shared" si="9"/>
        <v>0</v>
      </c>
    </row>
    <row r="90" spans="2:28" ht="17.25" thickTop="1" thickBot="1" x14ac:dyDescent="0.3">
      <c r="B90" s="42" t="str">
        <f t="shared" si="4"/>
        <v>17.05.2022</v>
      </c>
      <c r="C90" s="48">
        <f t="shared" si="5"/>
        <v>0</v>
      </c>
      <c r="D90" s="49">
        <f t="shared" si="6"/>
        <v>-417</v>
      </c>
      <c r="E90" s="54">
        <f t="shared" si="9"/>
        <v>-4</v>
      </c>
      <c r="F90" s="40">
        <f t="shared" si="9"/>
        <v>0</v>
      </c>
      <c r="G90" s="40">
        <f t="shared" si="9"/>
        <v>0</v>
      </c>
      <c r="H90" s="40">
        <f t="shared" si="9"/>
        <v>0</v>
      </c>
      <c r="I90" s="40">
        <f t="shared" si="9"/>
        <v>0</v>
      </c>
      <c r="J90" s="40">
        <f t="shared" si="9"/>
        <v>0</v>
      </c>
      <c r="K90" s="40">
        <f t="shared" si="9"/>
        <v>0</v>
      </c>
      <c r="L90" s="40">
        <f t="shared" si="9"/>
        <v>-12</v>
      </c>
      <c r="M90" s="40">
        <f t="shared" si="9"/>
        <v>0</v>
      </c>
      <c r="N90" s="40">
        <f t="shared" si="9"/>
        <v>-10</v>
      </c>
      <c r="O90" s="40">
        <f t="shared" si="9"/>
        <v>-20</v>
      </c>
      <c r="P90" s="40">
        <f t="shared" si="9"/>
        <v>0</v>
      </c>
      <c r="Q90" s="40">
        <f t="shared" si="9"/>
        <v>-12</v>
      </c>
      <c r="R90" s="40">
        <f t="shared" si="9"/>
        <v>-15</v>
      </c>
      <c r="S90" s="40">
        <f t="shared" si="9"/>
        <v>-36</v>
      </c>
      <c r="T90" s="40">
        <f t="shared" si="9"/>
        <v>-38</v>
      </c>
      <c r="U90" s="40">
        <f t="shared" si="9"/>
        <v>-18</v>
      </c>
      <c r="V90" s="40">
        <f t="shared" si="9"/>
        <v>0</v>
      </c>
      <c r="W90" s="40">
        <f t="shared" si="9"/>
        <v>-14</v>
      </c>
      <c r="X90" s="40">
        <f t="shared" si="9"/>
        <v>-40</v>
      </c>
      <c r="Y90" s="40">
        <f t="shared" si="9"/>
        <v>-48</v>
      </c>
      <c r="Z90" s="40">
        <f t="shared" si="9"/>
        <v>-50</v>
      </c>
      <c r="AA90" s="40">
        <f t="shared" si="9"/>
        <v>-50</v>
      </c>
      <c r="AB90" s="41">
        <f t="shared" si="9"/>
        <v>-50</v>
      </c>
    </row>
    <row r="91" spans="2:28" ht="17.25" thickTop="1" thickBot="1" x14ac:dyDescent="0.3">
      <c r="B91" s="42" t="str">
        <f t="shared" si="4"/>
        <v>18.05.2022</v>
      </c>
      <c r="C91" s="48">
        <f t="shared" si="5"/>
        <v>0</v>
      </c>
      <c r="D91" s="49">
        <f t="shared" si="6"/>
        <v>-273</v>
      </c>
      <c r="E91" s="54">
        <f t="shared" si="9"/>
        <v>-50</v>
      </c>
      <c r="F91" s="40">
        <f t="shared" si="9"/>
        <v>0</v>
      </c>
      <c r="G91" s="40">
        <f t="shared" si="9"/>
        <v>0</v>
      </c>
      <c r="H91" s="40">
        <f t="shared" si="9"/>
        <v>0</v>
      </c>
      <c r="I91" s="40">
        <f t="shared" si="9"/>
        <v>0</v>
      </c>
      <c r="J91" s="40">
        <f t="shared" si="9"/>
        <v>0</v>
      </c>
      <c r="K91" s="40">
        <f t="shared" si="9"/>
        <v>-12</v>
      </c>
      <c r="L91" s="40">
        <f t="shared" si="9"/>
        <v>0</v>
      </c>
      <c r="M91" s="40">
        <f t="shared" si="9"/>
        <v>0</v>
      </c>
      <c r="N91" s="40">
        <f t="shared" si="9"/>
        <v>0</v>
      </c>
      <c r="O91" s="40">
        <f t="shared" si="9"/>
        <v>0</v>
      </c>
      <c r="P91" s="40">
        <f t="shared" si="9"/>
        <v>0</v>
      </c>
      <c r="Q91" s="40">
        <f t="shared" si="9"/>
        <v>0</v>
      </c>
      <c r="R91" s="40">
        <f t="shared" si="9"/>
        <v>0</v>
      </c>
      <c r="S91" s="40">
        <f t="shared" si="9"/>
        <v>0</v>
      </c>
      <c r="T91" s="40">
        <f t="shared" si="9"/>
        <v>0</v>
      </c>
      <c r="U91" s="40">
        <f t="shared" si="9"/>
        <v>-9</v>
      </c>
      <c r="V91" s="40">
        <f t="shared" si="9"/>
        <v>-9</v>
      </c>
      <c r="W91" s="40">
        <f t="shared" si="9"/>
        <v>-8</v>
      </c>
      <c r="X91" s="40">
        <f t="shared" si="9"/>
        <v>-9</v>
      </c>
      <c r="Y91" s="40">
        <f t="shared" si="9"/>
        <v>-50</v>
      </c>
      <c r="Z91" s="40">
        <f t="shared" si="9"/>
        <v>-50</v>
      </c>
      <c r="AA91" s="40">
        <f t="shared" si="9"/>
        <v>-50</v>
      </c>
      <c r="AB91" s="41">
        <f t="shared" si="9"/>
        <v>-26</v>
      </c>
    </row>
    <row r="92" spans="2:28" ht="17.25" thickTop="1" thickBot="1" x14ac:dyDescent="0.3">
      <c r="B92" s="42" t="str">
        <f t="shared" si="4"/>
        <v>19.05.2022</v>
      </c>
      <c r="C92" s="48">
        <f t="shared" si="5"/>
        <v>0</v>
      </c>
      <c r="D92" s="49">
        <f t="shared" si="6"/>
        <v>-357</v>
      </c>
      <c r="E92" s="54">
        <f t="shared" si="9"/>
        <v>-45</v>
      </c>
      <c r="F92" s="40">
        <f t="shared" si="9"/>
        <v>0</v>
      </c>
      <c r="G92" s="40">
        <f t="shared" si="9"/>
        <v>0</v>
      </c>
      <c r="H92" s="40">
        <f t="shared" si="9"/>
        <v>0</v>
      </c>
      <c r="I92" s="40">
        <f t="shared" si="9"/>
        <v>0</v>
      </c>
      <c r="J92" s="40">
        <f t="shared" si="9"/>
        <v>0</v>
      </c>
      <c r="K92" s="40">
        <f t="shared" si="9"/>
        <v>-9</v>
      </c>
      <c r="L92" s="40">
        <f t="shared" si="9"/>
        <v>0</v>
      </c>
      <c r="M92" s="40">
        <f t="shared" si="9"/>
        <v>-9</v>
      </c>
      <c r="N92" s="40">
        <f t="shared" si="9"/>
        <v>-9</v>
      </c>
      <c r="O92" s="40">
        <f t="shared" si="9"/>
        <v>-9</v>
      </c>
      <c r="P92" s="40">
        <f t="shared" si="9"/>
        <v>-9</v>
      </c>
      <c r="Q92" s="40">
        <f t="shared" si="9"/>
        <v>-9</v>
      </c>
      <c r="R92" s="40">
        <f t="shared" si="9"/>
        <v>-9</v>
      </c>
      <c r="S92" s="40">
        <f t="shared" si="9"/>
        <v>-9</v>
      </c>
      <c r="T92" s="40">
        <f t="shared" si="9"/>
        <v>-9</v>
      </c>
      <c r="U92" s="40">
        <f t="shared" si="9"/>
        <v>-9</v>
      </c>
      <c r="V92" s="40">
        <f t="shared" si="9"/>
        <v>-9</v>
      </c>
      <c r="W92" s="40">
        <f t="shared" si="9"/>
        <v>-9</v>
      </c>
      <c r="X92" s="40">
        <f t="shared" si="9"/>
        <v>-9</v>
      </c>
      <c r="Y92" s="40">
        <f t="shared" si="9"/>
        <v>-50</v>
      </c>
      <c r="Z92" s="40">
        <f t="shared" si="9"/>
        <v>-50</v>
      </c>
      <c r="AA92" s="40">
        <f t="shared" si="9"/>
        <v>-50</v>
      </c>
      <c r="AB92" s="41">
        <f t="shared" si="9"/>
        <v>-45</v>
      </c>
    </row>
    <row r="93" spans="2:28" ht="17.25" thickTop="1" thickBot="1" x14ac:dyDescent="0.3">
      <c r="B93" s="42" t="str">
        <f t="shared" si="4"/>
        <v>20.05.2022</v>
      </c>
      <c r="C93" s="48">
        <f t="shared" si="5"/>
        <v>0</v>
      </c>
      <c r="D93" s="49">
        <f t="shared" si="6"/>
        <v>-306</v>
      </c>
      <c r="E93" s="54">
        <f t="shared" si="9"/>
        <v>-35</v>
      </c>
      <c r="F93" s="40">
        <f t="shared" si="9"/>
        <v>0</v>
      </c>
      <c r="G93" s="40">
        <f t="shared" si="9"/>
        <v>0</v>
      </c>
      <c r="H93" s="40">
        <f t="shared" si="9"/>
        <v>0</v>
      </c>
      <c r="I93" s="40">
        <f t="shared" si="9"/>
        <v>0</v>
      </c>
      <c r="J93" s="40">
        <f t="shared" si="9"/>
        <v>0</v>
      </c>
      <c r="K93" s="40">
        <f t="shared" si="9"/>
        <v>-8</v>
      </c>
      <c r="L93" s="40">
        <f t="shared" si="9"/>
        <v>-7</v>
      </c>
      <c r="M93" s="40">
        <f t="shared" si="9"/>
        <v>-12</v>
      </c>
      <c r="N93" s="40">
        <f t="shared" si="9"/>
        <v>-9</v>
      </c>
      <c r="O93" s="40">
        <f t="shared" si="9"/>
        <v>-50</v>
      </c>
      <c r="P93" s="40">
        <f t="shared" si="9"/>
        <v>-50</v>
      </c>
      <c r="Q93" s="40">
        <f t="shared" si="9"/>
        <v>-50</v>
      </c>
      <c r="R93" s="40">
        <f t="shared" si="9"/>
        <v>-13</v>
      </c>
      <c r="S93" s="40">
        <f t="shared" si="9"/>
        <v>-9</v>
      </c>
      <c r="T93" s="40">
        <f t="shared" si="9"/>
        <v>-9</v>
      </c>
      <c r="U93" s="40">
        <f t="shared" si="9"/>
        <v>-9</v>
      </c>
      <c r="V93" s="40">
        <f t="shared" si="9"/>
        <v>-9</v>
      </c>
      <c r="W93" s="40">
        <f t="shared" si="9"/>
        <v>-9</v>
      </c>
      <c r="X93" s="40">
        <f t="shared" si="9"/>
        <v>-9</v>
      </c>
      <c r="Y93" s="40">
        <f t="shared" si="9"/>
        <v>-9</v>
      </c>
      <c r="Z93" s="40">
        <f t="shared" si="9"/>
        <v>-9</v>
      </c>
      <c r="AA93" s="40">
        <f t="shared" si="9"/>
        <v>0</v>
      </c>
      <c r="AB93" s="41">
        <f t="shared" si="9"/>
        <v>0</v>
      </c>
    </row>
    <row r="94" spans="2:28" ht="17.25" thickTop="1" thickBot="1" x14ac:dyDescent="0.3">
      <c r="B94" s="42" t="str">
        <f t="shared" si="4"/>
        <v>21.05.2022</v>
      </c>
      <c r="C94" s="48">
        <f t="shared" si="5"/>
        <v>0</v>
      </c>
      <c r="D94" s="49">
        <f t="shared" si="6"/>
        <v>-473</v>
      </c>
      <c r="E94" s="54">
        <f t="shared" si="9"/>
        <v>0</v>
      </c>
      <c r="F94" s="40">
        <f t="shared" si="9"/>
        <v>0</v>
      </c>
      <c r="G94" s="40">
        <f t="shared" si="9"/>
        <v>0</v>
      </c>
      <c r="H94" s="40">
        <f t="shared" si="9"/>
        <v>0</v>
      </c>
      <c r="I94" s="40">
        <f t="shared" si="9"/>
        <v>0</v>
      </c>
      <c r="J94" s="40">
        <f t="shared" si="9"/>
        <v>0</v>
      </c>
      <c r="K94" s="40">
        <f t="shared" si="9"/>
        <v>0</v>
      </c>
      <c r="L94" s="40">
        <f t="shared" si="9"/>
        <v>0</v>
      </c>
      <c r="M94" s="40">
        <f t="shared" si="9"/>
        <v>-18</v>
      </c>
      <c r="N94" s="40">
        <f t="shared" si="9"/>
        <v>-31</v>
      </c>
      <c r="O94" s="40">
        <f t="shared" si="9"/>
        <v>-50</v>
      </c>
      <c r="P94" s="40">
        <f t="shared" si="9"/>
        <v>-50</v>
      </c>
      <c r="Q94" s="40">
        <f t="shared" si="9"/>
        <v>-50</v>
      </c>
      <c r="R94" s="40">
        <f t="shared" si="9"/>
        <v>-39</v>
      </c>
      <c r="S94" s="40">
        <f t="shared" si="9"/>
        <v>-14</v>
      </c>
      <c r="T94" s="40">
        <f t="shared" si="9"/>
        <v>-40</v>
      </c>
      <c r="U94" s="40">
        <f t="shared" si="9"/>
        <v>-18</v>
      </c>
      <c r="V94" s="40">
        <f t="shared" si="9"/>
        <v>-18</v>
      </c>
      <c r="W94" s="40">
        <f t="shared" si="9"/>
        <v>-18</v>
      </c>
      <c r="X94" s="40">
        <f t="shared" si="9"/>
        <v>-30</v>
      </c>
      <c r="Y94" s="40">
        <f t="shared" si="9"/>
        <v>-42</v>
      </c>
      <c r="Z94" s="40">
        <f t="shared" si="9"/>
        <v>-15</v>
      </c>
      <c r="AA94" s="40">
        <f t="shared" si="9"/>
        <v>-40</v>
      </c>
      <c r="AB94" s="41">
        <f t="shared" si="9"/>
        <v>0</v>
      </c>
    </row>
    <row r="95" spans="2:28" ht="17.25" thickTop="1" thickBot="1" x14ac:dyDescent="0.3">
      <c r="B95" s="42" t="str">
        <f t="shared" si="4"/>
        <v>22.05.2022</v>
      </c>
      <c r="C95" s="48">
        <f t="shared" si="5"/>
        <v>310</v>
      </c>
      <c r="D95" s="49">
        <f t="shared" si="6"/>
        <v>-8</v>
      </c>
      <c r="E95" s="54">
        <f t="shared" si="9"/>
        <v>0</v>
      </c>
      <c r="F95" s="40">
        <f t="shared" si="9"/>
        <v>0</v>
      </c>
      <c r="G95" s="40">
        <f t="shared" si="9"/>
        <v>0</v>
      </c>
      <c r="H95" s="40">
        <f t="shared" si="9"/>
        <v>0</v>
      </c>
      <c r="I95" s="40">
        <f t="shared" si="9"/>
        <v>0</v>
      </c>
      <c r="J95" s="40">
        <f t="shared" si="9"/>
        <v>0</v>
      </c>
      <c r="K95" s="40">
        <f t="shared" si="9"/>
        <v>0</v>
      </c>
      <c r="L95" s="40">
        <f t="shared" si="9"/>
        <v>0</v>
      </c>
      <c r="M95" s="40">
        <f t="shared" si="9"/>
        <v>0</v>
      </c>
      <c r="N95" s="40">
        <f t="shared" si="9"/>
        <v>0</v>
      </c>
      <c r="O95" s="40">
        <f t="shared" si="9"/>
        <v>-8</v>
      </c>
      <c r="P95" s="40">
        <f t="shared" si="9"/>
        <v>16</v>
      </c>
      <c r="Q95" s="40">
        <f t="shared" si="9"/>
        <v>79</v>
      </c>
      <c r="R95" s="40">
        <f t="shared" si="9"/>
        <v>40</v>
      </c>
      <c r="S95" s="40">
        <f t="shared" si="9"/>
        <v>51</v>
      </c>
      <c r="T95" s="40">
        <f t="shared" si="9"/>
        <v>31</v>
      </c>
      <c r="U95" s="40">
        <f t="shared" si="9"/>
        <v>0</v>
      </c>
      <c r="V95" s="40">
        <f t="shared" si="9"/>
        <v>0</v>
      </c>
      <c r="W95" s="40">
        <f t="shared" si="9"/>
        <v>0</v>
      </c>
      <c r="X95" s="40">
        <f t="shared" si="9"/>
        <v>0</v>
      </c>
      <c r="Y95" s="40">
        <f t="shared" si="9"/>
        <v>20</v>
      </c>
      <c r="Z95" s="40">
        <f t="shared" si="9"/>
        <v>45</v>
      </c>
      <c r="AA95" s="40">
        <f t="shared" si="9"/>
        <v>25</v>
      </c>
      <c r="AB95" s="41">
        <f t="shared" si="9"/>
        <v>3</v>
      </c>
    </row>
    <row r="96" spans="2:28" ht="17.25" thickTop="1" thickBot="1" x14ac:dyDescent="0.3">
      <c r="B96" s="42" t="str">
        <f t="shared" si="4"/>
        <v>23.05.2022</v>
      </c>
      <c r="C96" s="48">
        <f t="shared" si="5"/>
        <v>15</v>
      </c>
      <c r="D96" s="49">
        <f t="shared" si="6"/>
        <v>-403</v>
      </c>
      <c r="E96" s="54">
        <f t="shared" si="9"/>
        <v>-16</v>
      </c>
      <c r="F96" s="40">
        <f t="shared" si="9"/>
        <v>0</v>
      </c>
      <c r="G96" s="40">
        <f t="shared" si="9"/>
        <v>0</v>
      </c>
      <c r="H96" s="40">
        <f t="shared" si="9"/>
        <v>0</v>
      </c>
      <c r="I96" s="40">
        <f t="shared" si="9"/>
        <v>0</v>
      </c>
      <c r="J96" s="40">
        <f t="shared" si="9"/>
        <v>15</v>
      </c>
      <c r="K96" s="40">
        <f t="shared" si="9"/>
        <v>0</v>
      </c>
      <c r="L96" s="40">
        <f t="shared" si="9"/>
        <v>0</v>
      </c>
      <c r="M96" s="40">
        <f t="shared" si="9"/>
        <v>-38</v>
      </c>
      <c r="N96" s="40">
        <f t="shared" si="9"/>
        <v>-28</v>
      </c>
      <c r="O96" s="40">
        <f t="shared" si="9"/>
        <v>-20</v>
      </c>
      <c r="P96" s="40">
        <f t="shared" si="9"/>
        <v>0</v>
      </c>
      <c r="Q96" s="40">
        <f t="shared" si="9"/>
        <v>0</v>
      </c>
      <c r="R96" s="40">
        <f t="shared" si="9"/>
        <v>-12</v>
      </c>
      <c r="S96" s="40">
        <f t="shared" si="9"/>
        <v>-21</v>
      </c>
      <c r="T96" s="40">
        <f t="shared" ref="T96:AB96" si="10">T26+T61</f>
        <v>-21</v>
      </c>
      <c r="U96" s="40">
        <f t="shared" si="10"/>
        <v>-34</v>
      </c>
      <c r="V96" s="40">
        <f t="shared" si="10"/>
        <v>-30</v>
      </c>
      <c r="W96" s="40">
        <f t="shared" si="10"/>
        <v>-22</v>
      </c>
      <c r="X96" s="40">
        <f t="shared" si="10"/>
        <v>-12</v>
      </c>
      <c r="Y96" s="40">
        <f t="shared" si="10"/>
        <v>-41</v>
      </c>
      <c r="Z96" s="40">
        <f t="shared" si="10"/>
        <v>-36</v>
      </c>
      <c r="AA96" s="40">
        <f t="shared" si="10"/>
        <v>-22</v>
      </c>
      <c r="AB96" s="41">
        <f t="shared" si="10"/>
        <v>-50</v>
      </c>
    </row>
    <row r="97" spans="2:28" ht="17.25" thickTop="1" thickBot="1" x14ac:dyDescent="0.3">
      <c r="B97" s="42" t="str">
        <f t="shared" si="4"/>
        <v>24.05.2022</v>
      </c>
      <c r="C97" s="48">
        <f t="shared" si="5"/>
        <v>0</v>
      </c>
      <c r="D97" s="49">
        <f t="shared" si="6"/>
        <v>-250</v>
      </c>
      <c r="E97" s="54">
        <f t="shared" ref="E97:AB104" si="11">E27+E62</f>
        <v>0</v>
      </c>
      <c r="F97" s="40">
        <f t="shared" si="11"/>
        <v>0</v>
      </c>
      <c r="G97" s="40">
        <f t="shared" si="11"/>
        <v>0</v>
      </c>
      <c r="H97" s="40">
        <f t="shared" si="11"/>
        <v>0</v>
      </c>
      <c r="I97" s="40">
        <f t="shared" si="11"/>
        <v>0</v>
      </c>
      <c r="J97" s="40">
        <f t="shared" si="11"/>
        <v>0</v>
      </c>
      <c r="K97" s="40">
        <f t="shared" si="11"/>
        <v>0</v>
      </c>
      <c r="L97" s="40">
        <f t="shared" si="11"/>
        <v>0</v>
      </c>
      <c r="M97" s="40">
        <f t="shared" si="11"/>
        <v>-18</v>
      </c>
      <c r="N97" s="40">
        <f t="shared" si="11"/>
        <v>-16</v>
      </c>
      <c r="O97" s="40">
        <f t="shared" si="11"/>
        <v>-20</v>
      </c>
      <c r="P97" s="40">
        <f t="shared" si="11"/>
        <v>-18</v>
      </c>
      <c r="Q97" s="40">
        <f t="shared" si="11"/>
        <v>-18</v>
      </c>
      <c r="R97" s="40">
        <f t="shared" si="11"/>
        <v>-18</v>
      </c>
      <c r="S97" s="40">
        <f t="shared" si="11"/>
        <v>-36</v>
      </c>
      <c r="T97" s="40">
        <f t="shared" si="11"/>
        <v>-12</v>
      </c>
      <c r="U97" s="40">
        <f t="shared" si="11"/>
        <v>0</v>
      </c>
      <c r="V97" s="40">
        <f t="shared" si="11"/>
        <v>0</v>
      </c>
      <c r="W97" s="40">
        <f t="shared" si="11"/>
        <v>-8</v>
      </c>
      <c r="X97" s="40">
        <f t="shared" si="11"/>
        <v>-16</v>
      </c>
      <c r="Y97" s="40">
        <f t="shared" si="11"/>
        <v>-24</v>
      </c>
      <c r="Z97" s="40">
        <f t="shared" si="11"/>
        <v>-11</v>
      </c>
      <c r="AA97" s="40">
        <f t="shared" si="11"/>
        <v>-18</v>
      </c>
      <c r="AB97" s="41">
        <f t="shared" si="11"/>
        <v>-17</v>
      </c>
    </row>
    <row r="98" spans="2:28" ht="17.25" thickTop="1" thickBot="1" x14ac:dyDescent="0.3">
      <c r="B98" s="42" t="str">
        <f t="shared" si="4"/>
        <v>25.05.2022</v>
      </c>
      <c r="C98" s="48">
        <f t="shared" si="5"/>
        <v>109</v>
      </c>
      <c r="D98" s="49">
        <f t="shared" si="6"/>
        <v>-48</v>
      </c>
      <c r="E98" s="54">
        <f t="shared" si="11"/>
        <v>-17</v>
      </c>
      <c r="F98" s="40">
        <f t="shared" si="11"/>
        <v>0</v>
      </c>
      <c r="G98" s="40">
        <f t="shared" si="11"/>
        <v>0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0</v>
      </c>
      <c r="L98" s="40">
        <f t="shared" si="11"/>
        <v>0</v>
      </c>
      <c r="M98" s="40">
        <f t="shared" si="11"/>
        <v>0</v>
      </c>
      <c r="N98" s="40">
        <f t="shared" si="11"/>
        <v>25</v>
      </c>
      <c r="O98" s="40">
        <f t="shared" si="11"/>
        <v>20</v>
      </c>
      <c r="P98" s="40">
        <f t="shared" si="11"/>
        <v>9</v>
      </c>
      <c r="Q98" s="40">
        <f t="shared" si="11"/>
        <v>20</v>
      </c>
      <c r="R98" s="40">
        <f t="shared" si="11"/>
        <v>7</v>
      </c>
      <c r="S98" s="40">
        <f t="shared" si="11"/>
        <v>0</v>
      </c>
      <c r="T98" s="40">
        <f t="shared" si="11"/>
        <v>0</v>
      </c>
      <c r="U98" s="40">
        <f t="shared" si="11"/>
        <v>0</v>
      </c>
      <c r="V98" s="40">
        <f t="shared" si="11"/>
        <v>13</v>
      </c>
      <c r="W98" s="40">
        <f t="shared" si="11"/>
        <v>15</v>
      </c>
      <c r="X98" s="40">
        <f t="shared" si="11"/>
        <v>-3</v>
      </c>
      <c r="Y98" s="40">
        <f t="shared" si="11"/>
        <v>-14</v>
      </c>
      <c r="Z98" s="40">
        <f t="shared" si="11"/>
        <v>-14</v>
      </c>
      <c r="AA98" s="40">
        <f t="shared" si="11"/>
        <v>0</v>
      </c>
      <c r="AB98" s="41">
        <f t="shared" si="11"/>
        <v>0</v>
      </c>
    </row>
    <row r="99" spans="2:28" ht="17.25" thickTop="1" thickBot="1" x14ac:dyDescent="0.3">
      <c r="B99" s="42" t="str">
        <f t="shared" si="4"/>
        <v>26.05.2022</v>
      </c>
      <c r="C99" s="48">
        <f t="shared" si="5"/>
        <v>247</v>
      </c>
      <c r="D99" s="49">
        <f t="shared" si="6"/>
        <v>-56</v>
      </c>
      <c r="E99" s="54">
        <f t="shared" si="11"/>
        <v>-17</v>
      </c>
      <c r="F99" s="40">
        <f t="shared" si="11"/>
        <v>0</v>
      </c>
      <c r="G99" s="40">
        <f t="shared" si="11"/>
        <v>0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0</v>
      </c>
      <c r="L99" s="40">
        <f t="shared" si="11"/>
        <v>0</v>
      </c>
      <c r="M99" s="40">
        <f t="shared" si="11"/>
        <v>0</v>
      </c>
      <c r="N99" s="40">
        <f t="shared" si="11"/>
        <v>0</v>
      </c>
      <c r="O99" s="40">
        <f t="shared" si="11"/>
        <v>0</v>
      </c>
      <c r="P99" s="40">
        <f t="shared" si="11"/>
        <v>13</v>
      </c>
      <c r="Q99" s="40">
        <f t="shared" si="11"/>
        <v>20</v>
      </c>
      <c r="R99" s="40">
        <f t="shared" si="11"/>
        <v>10</v>
      </c>
      <c r="S99" s="40">
        <f t="shared" si="11"/>
        <v>47</v>
      </c>
      <c r="T99" s="40">
        <f t="shared" si="11"/>
        <v>55</v>
      </c>
      <c r="U99" s="40">
        <f t="shared" si="11"/>
        <v>35</v>
      </c>
      <c r="V99" s="40">
        <f t="shared" si="11"/>
        <v>40</v>
      </c>
      <c r="W99" s="40">
        <f t="shared" si="11"/>
        <v>27</v>
      </c>
      <c r="X99" s="40">
        <f t="shared" si="11"/>
        <v>-7</v>
      </c>
      <c r="Y99" s="40">
        <f t="shared" si="11"/>
        <v>-21</v>
      </c>
      <c r="Z99" s="40">
        <f t="shared" si="11"/>
        <v>-6</v>
      </c>
      <c r="AA99" s="40">
        <f t="shared" si="11"/>
        <v>0</v>
      </c>
      <c r="AB99" s="41">
        <f t="shared" si="11"/>
        <v>-5</v>
      </c>
    </row>
    <row r="100" spans="2:28" ht="17.25" thickTop="1" thickBot="1" x14ac:dyDescent="0.3">
      <c r="B100" s="42" t="str">
        <f t="shared" si="4"/>
        <v>27.05.2022</v>
      </c>
      <c r="C100" s="48">
        <f t="shared" si="5"/>
        <v>170</v>
      </c>
      <c r="D100" s="49">
        <f t="shared" si="6"/>
        <v>-46</v>
      </c>
      <c r="E100" s="54">
        <f t="shared" si="11"/>
        <v>11</v>
      </c>
      <c r="F100" s="40">
        <f t="shared" si="11"/>
        <v>0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0</v>
      </c>
      <c r="L100" s="40">
        <f t="shared" si="11"/>
        <v>0</v>
      </c>
      <c r="M100" s="40">
        <f t="shared" si="11"/>
        <v>0</v>
      </c>
      <c r="N100" s="40">
        <f t="shared" si="11"/>
        <v>0</v>
      </c>
      <c r="O100" s="40">
        <f t="shared" si="11"/>
        <v>-14</v>
      </c>
      <c r="P100" s="40">
        <f t="shared" si="11"/>
        <v>0</v>
      </c>
      <c r="Q100" s="40">
        <f t="shared" si="11"/>
        <v>12</v>
      </c>
      <c r="R100" s="40">
        <f t="shared" si="11"/>
        <v>20</v>
      </c>
      <c r="S100" s="40">
        <f t="shared" si="11"/>
        <v>-16</v>
      </c>
      <c r="T100" s="40">
        <f t="shared" si="11"/>
        <v>-16</v>
      </c>
      <c r="U100" s="40">
        <f t="shared" si="11"/>
        <v>0</v>
      </c>
      <c r="V100" s="40">
        <f t="shared" si="11"/>
        <v>20</v>
      </c>
      <c r="W100" s="40">
        <f t="shared" si="11"/>
        <v>3</v>
      </c>
      <c r="X100" s="40">
        <f t="shared" si="11"/>
        <v>14</v>
      </c>
      <c r="Y100" s="40">
        <f t="shared" si="11"/>
        <v>9</v>
      </c>
      <c r="Z100" s="40">
        <f t="shared" si="11"/>
        <v>43</v>
      </c>
      <c r="AA100" s="40">
        <f t="shared" si="11"/>
        <v>13</v>
      </c>
      <c r="AB100" s="41">
        <f t="shared" si="11"/>
        <v>25</v>
      </c>
    </row>
    <row r="101" spans="2:28" ht="17.25" thickTop="1" thickBot="1" x14ac:dyDescent="0.3">
      <c r="B101" s="42" t="str">
        <f t="shared" si="4"/>
        <v>28.05.2022</v>
      </c>
      <c r="C101" s="48">
        <f t="shared" si="5"/>
        <v>37</v>
      </c>
      <c r="D101" s="49">
        <f t="shared" si="6"/>
        <v>-114</v>
      </c>
      <c r="E101" s="54">
        <f t="shared" si="11"/>
        <v>0</v>
      </c>
      <c r="F101" s="40">
        <f t="shared" si="11"/>
        <v>0</v>
      </c>
      <c r="G101" s="40">
        <f t="shared" si="11"/>
        <v>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0</v>
      </c>
      <c r="L101" s="40">
        <f t="shared" si="11"/>
        <v>0</v>
      </c>
      <c r="M101" s="40">
        <f t="shared" si="11"/>
        <v>-13</v>
      </c>
      <c r="N101" s="40">
        <f t="shared" si="11"/>
        <v>-22</v>
      </c>
      <c r="O101" s="40">
        <f t="shared" si="11"/>
        <v>-12</v>
      </c>
      <c r="P101" s="40">
        <f t="shared" si="11"/>
        <v>0</v>
      </c>
      <c r="Q101" s="40">
        <f t="shared" si="11"/>
        <v>5</v>
      </c>
      <c r="R101" s="40">
        <f t="shared" si="11"/>
        <v>0</v>
      </c>
      <c r="S101" s="40">
        <f t="shared" si="11"/>
        <v>0</v>
      </c>
      <c r="T101" s="40">
        <f t="shared" si="11"/>
        <v>-13</v>
      </c>
      <c r="U101" s="40">
        <f t="shared" si="11"/>
        <v>0</v>
      </c>
      <c r="V101" s="40">
        <f t="shared" si="11"/>
        <v>0</v>
      </c>
      <c r="W101" s="40">
        <f t="shared" si="11"/>
        <v>12</v>
      </c>
      <c r="X101" s="40">
        <f t="shared" si="11"/>
        <v>-12</v>
      </c>
      <c r="Y101" s="40">
        <f t="shared" si="11"/>
        <v>-21</v>
      </c>
      <c r="Z101" s="40">
        <f t="shared" si="11"/>
        <v>-17</v>
      </c>
      <c r="AA101" s="40">
        <f t="shared" si="11"/>
        <v>20</v>
      </c>
      <c r="AB101" s="41">
        <f t="shared" si="11"/>
        <v>-4</v>
      </c>
    </row>
    <row r="102" spans="2:28" ht="17.25" thickTop="1" thickBot="1" x14ac:dyDescent="0.3">
      <c r="B102" s="42" t="str">
        <f>B67</f>
        <v>29.05.2022</v>
      </c>
      <c r="C102" s="48">
        <f t="shared" si="5"/>
        <v>0</v>
      </c>
      <c r="D102" s="49">
        <f t="shared" si="6"/>
        <v>-471</v>
      </c>
      <c r="E102" s="54">
        <f t="shared" si="11"/>
        <v>0</v>
      </c>
      <c r="F102" s="40">
        <f t="shared" si="11"/>
        <v>0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0</v>
      </c>
      <c r="L102" s="40">
        <f t="shared" si="11"/>
        <v>0</v>
      </c>
      <c r="M102" s="40">
        <f t="shared" si="11"/>
        <v>-50</v>
      </c>
      <c r="N102" s="40">
        <f t="shared" si="11"/>
        <v>-50</v>
      </c>
      <c r="O102" s="40">
        <f t="shared" si="11"/>
        <v>-50</v>
      </c>
      <c r="P102" s="40">
        <f t="shared" si="11"/>
        <v>-35</v>
      </c>
      <c r="Q102" s="40">
        <f t="shared" si="11"/>
        <v>-2</v>
      </c>
      <c r="R102" s="40">
        <f t="shared" si="11"/>
        <v>-22</v>
      </c>
      <c r="S102" s="40">
        <f t="shared" si="11"/>
        <v>-30</v>
      </c>
      <c r="T102" s="40">
        <f t="shared" si="11"/>
        <v>-35</v>
      </c>
      <c r="U102" s="40">
        <f t="shared" si="11"/>
        <v>-20</v>
      </c>
      <c r="V102" s="40">
        <f t="shared" si="11"/>
        <v>0</v>
      </c>
      <c r="W102" s="40">
        <f t="shared" si="11"/>
        <v>0</v>
      </c>
      <c r="X102" s="40">
        <f t="shared" si="11"/>
        <v>-27</v>
      </c>
      <c r="Y102" s="40">
        <f t="shared" si="11"/>
        <v>-50</v>
      </c>
      <c r="Z102" s="40">
        <f t="shared" si="11"/>
        <v>-50</v>
      </c>
      <c r="AA102" s="40">
        <f t="shared" si="11"/>
        <v>-50</v>
      </c>
      <c r="AB102" s="41">
        <f t="shared" si="11"/>
        <v>0</v>
      </c>
    </row>
    <row r="103" spans="2:28" ht="17.25" thickTop="1" thickBot="1" x14ac:dyDescent="0.3">
      <c r="B103" s="42" t="str">
        <f t="shared" si="4"/>
        <v>30.05.2022</v>
      </c>
      <c r="C103" s="48">
        <f t="shared" si="5"/>
        <v>0</v>
      </c>
      <c r="D103" s="49">
        <f t="shared" si="6"/>
        <v>-314</v>
      </c>
      <c r="E103" s="54">
        <f t="shared" si="11"/>
        <v>-13</v>
      </c>
      <c r="F103" s="40">
        <f t="shared" si="11"/>
        <v>0</v>
      </c>
      <c r="G103" s="40">
        <f t="shared" si="11"/>
        <v>0</v>
      </c>
      <c r="H103" s="40">
        <f t="shared" si="11"/>
        <v>0</v>
      </c>
      <c r="I103" s="40">
        <f t="shared" si="11"/>
        <v>0</v>
      </c>
      <c r="J103" s="40">
        <f t="shared" si="11"/>
        <v>0</v>
      </c>
      <c r="K103" s="40">
        <f t="shared" si="11"/>
        <v>0</v>
      </c>
      <c r="L103" s="40">
        <f t="shared" si="11"/>
        <v>0</v>
      </c>
      <c r="M103" s="40">
        <f t="shared" si="11"/>
        <v>0</v>
      </c>
      <c r="N103" s="40">
        <f t="shared" si="11"/>
        <v>0</v>
      </c>
      <c r="O103" s="40">
        <f t="shared" si="11"/>
        <v>-15</v>
      </c>
      <c r="P103" s="40">
        <f t="shared" si="11"/>
        <v>-19</v>
      </c>
      <c r="Q103" s="40">
        <f t="shared" si="11"/>
        <v>-19</v>
      </c>
      <c r="R103" s="40">
        <f t="shared" si="11"/>
        <v>-24</v>
      </c>
      <c r="S103" s="40">
        <f t="shared" si="11"/>
        <v>-23</v>
      </c>
      <c r="T103" s="40">
        <f t="shared" si="11"/>
        <v>-20</v>
      </c>
      <c r="U103" s="40">
        <f t="shared" si="11"/>
        <v>-21</v>
      </c>
      <c r="V103" s="40">
        <f t="shared" si="11"/>
        <v>0</v>
      </c>
      <c r="W103" s="40">
        <f t="shared" si="11"/>
        <v>0</v>
      </c>
      <c r="X103" s="40">
        <f t="shared" si="11"/>
        <v>-12</v>
      </c>
      <c r="Y103" s="40">
        <f t="shared" si="11"/>
        <v>-41</v>
      </c>
      <c r="Z103" s="40">
        <f t="shared" si="11"/>
        <v>-41</v>
      </c>
      <c r="AA103" s="40">
        <f t="shared" si="11"/>
        <v>-50</v>
      </c>
      <c r="AB103" s="41">
        <f t="shared" si="11"/>
        <v>-16</v>
      </c>
    </row>
    <row r="104" spans="2:28" ht="16.5" thickTop="1" x14ac:dyDescent="0.25">
      <c r="B104" s="43" t="str">
        <f t="shared" si="4"/>
        <v>31.05.2022</v>
      </c>
      <c r="C104" s="62">
        <f t="shared" si="5"/>
        <v>89</v>
      </c>
      <c r="D104" s="63">
        <f t="shared" si="6"/>
        <v>-29</v>
      </c>
      <c r="E104" s="58">
        <f t="shared" si="11"/>
        <v>0</v>
      </c>
      <c r="F104" s="59">
        <f t="shared" si="11"/>
        <v>0</v>
      </c>
      <c r="G104" s="59">
        <f t="shared" si="11"/>
        <v>0</v>
      </c>
      <c r="H104" s="59">
        <f t="shared" si="11"/>
        <v>0</v>
      </c>
      <c r="I104" s="59">
        <f t="shared" si="11"/>
        <v>0</v>
      </c>
      <c r="J104" s="59">
        <f t="shared" si="11"/>
        <v>0</v>
      </c>
      <c r="K104" s="59">
        <f t="shared" si="11"/>
        <v>-10</v>
      </c>
      <c r="L104" s="59">
        <f t="shared" si="11"/>
        <v>0</v>
      </c>
      <c r="M104" s="59">
        <f t="shared" si="11"/>
        <v>0</v>
      </c>
      <c r="N104" s="59">
        <f t="shared" si="11"/>
        <v>0</v>
      </c>
      <c r="O104" s="59">
        <f t="shared" si="11"/>
        <v>0</v>
      </c>
      <c r="P104" s="59">
        <f t="shared" si="11"/>
        <v>-19</v>
      </c>
      <c r="Q104" s="59">
        <f t="shared" si="11"/>
        <v>0</v>
      </c>
      <c r="R104" s="59">
        <f t="shared" si="11"/>
        <v>0</v>
      </c>
      <c r="S104" s="59">
        <f t="shared" si="11"/>
        <v>0</v>
      </c>
      <c r="T104" s="59">
        <f t="shared" si="11"/>
        <v>20</v>
      </c>
      <c r="U104" s="59">
        <f t="shared" si="11"/>
        <v>20</v>
      </c>
      <c r="V104" s="59">
        <f t="shared" si="11"/>
        <v>34</v>
      </c>
      <c r="W104" s="59">
        <f t="shared" si="11"/>
        <v>15</v>
      </c>
      <c r="X104" s="59">
        <f t="shared" si="11"/>
        <v>0</v>
      </c>
      <c r="Y104" s="59">
        <f t="shared" si="11"/>
        <v>0</v>
      </c>
      <c r="Z104" s="59">
        <f t="shared" si="11"/>
        <v>0</v>
      </c>
      <c r="AA104" s="59">
        <f t="shared" si="11"/>
        <v>0</v>
      </c>
      <c r="AB104" s="60">
        <f t="shared" si="11"/>
        <v>0</v>
      </c>
    </row>
    <row r="105" spans="2:28" x14ac:dyDescent="0.25">
      <c r="C105" s="15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1644-C376-4DE2-ACDC-00951A800F8C}">
  <sheetPr codeName="Sheet8"/>
  <dimension ref="B2:AB35"/>
  <sheetViews>
    <sheetView zoomScale="85" zoomScaleNormal="85" workbookViewId="0">
      <selection activeCell="AD19" sqref="AD19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4.5703125" style="1" customWidth="1"/>
    <col min="5" max="16384" width="9.140625" style="1"/>
  </cols>
  <sheetData>
    <row r="2" spans="2:28" ht="19.5" thickBot="1" x14ac:dyDescent="0.3">
      <c r="B2" s="80" t="s">
        <v>35</v>
      </c>
      <c r="C2" s="82" t="s">
        <v>36</v>
      </c>
      <c r="D2" s="83"/>
      <c r="E2" s="86" t="s">
        <v>38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 ht="15.75" customHeight="1" thickTop="1" thickBot="1" x14ac:dyDescent="0.3">
      <c r="B3" s="81"/>
      <c r="C3" s="84"/>
      <c r="D3" s="85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01.05.2022</v>
      </c>
      <c r="C4" s="76">
        <f>SUM(E4:AB4)</f>
        <v>-235.97219999999999</v>
      </c>
      <c r="D4" s="77"/>
      <c r="E4" s="50">
        <v>-22.8506</v>
      </c>
      <c r="F4" s="51">
        <v>-2.4683999999999999</v>
      </c>
      <c r="G4" s="51">
        <v>-9.2091999999999992</v>
      </c>
      <c r="H4" s="51">
        <v>-8.0684000000000005</v>
      </c>
      <c r="I4" s="51">
        <v>1.74</v>
      </c>
      <c r="J4" s="51">
        <v>25.755099999999999</v>
      </c>
      <c r="K4" s="51">
        <v>22.054300000000001</v>
      </c>
      <c r="L4" s="51">
        <v>3.3523999999999998</v>
      </c>
      <c r="M4" s="51">
        <v>-15.3476</v>
      </c>
      <c r="N4" s="51">
        <v>-10.138999999999999</v>
      </c>
      <c r="O4" s="51">
        <v>-10.184100000000001</v>
      </c>
      <c r="P4" s="51">
        <v>-12.644299999999999</v>
      </c>
      <c r="Q4" s="51">
        <v>-22.4558</v>
      </c>
      <c r="R4" s="52">
        <v>-8.7019000000000002</v>
      </c>
      <c r="S4" s="53">
        <v>-6.9970999999999997</v>
      </c>
      <c r="T4" s="40">
        <v>-9.8118999999999996</v>
      </c>
      <c r="U4" s="40">
        <v>-11.2134</v>
      </c>
      <c r="V4" s="40">
        <v>-18.218699999999998</v>
      </c>
      <c r="W4" s="40">
        <v>-43.323099999999997</v>
      </c>
      <c r="X4" s="40">
        <v>-8.1145999999999994</v>
      </c>
      <c r="Y4" s="40">
        <v>-9.7535000000000007</v>
      </c>
      <c r="Z4" s="40">
        <v>-24.226600000000001</v>
      </c>
      <c r="AA4" s="40">
        <v>-26.659099999999999</v>
      </c>
      <c r="AB4" s="41">
        <v>-8.4867000000000008</v>
      </c>
    </row>
    <row r="5" spans="2:28" ht="17.25" thickTop="1" thickBot="1" x14ac:dyDescent="0.3">
      <c r="B5" s="42" t="str">
        <f>'Angazirana aFRR energija'!B5</f>
        <v>02.05.2022</v>
      </c>
      <c r="C5" s="76">
        <f t="shared" ref="C5:C34" si="0">SUM(E5:AB5)</f>
        <v>65.010399999999947</v>
      </c>
      <c r="D5" s="77"/>
      <c r="E5" s="54">
        <v>3.7523</v>
      </c>
      <c r="F5" s="40">
        <v>-4.0171000000000001</v>
      </c>
      <c r="G5" s="40">
        <v>24.477599999999999</v>
      </c>
      <c r="H5" s="40">
        <v>88.708399999999997</v>
      </c>
      <c r="I5" s="40">
        <v>87.081599999999995</v>
      </c>
      <c r="J5" s="40">
        <v>10.281499999999999</v>
      </c>
      <c r="K5" s="40">
        <v>-5.1973000000000003</v>
      </c>
      <c r="L5" s="40">
        <v>29.789000000000001</v>
      </c>
      <c r="M5" s="40">
        <v>0.54959999999999998</v>
      </c>
      <c r="N5" s="40">
        <v>-7.0201000000000002</v>
      </c>
      <c r="O5" s="40">
        <v>-8.2853999999999992</v>
      </c>
      <c r="P5" s="40">
        <v>-7.3056000000000001</v>
      </c>
      <c r="Q5" s="40">
        <v>-18.202100000000002</v>
      </c>
      <c r="R5" s="40">
        <v>-10.6594</v>
      </c>
      <c r="S5" s="40">
        <v>-0.5726</v>
      </c>
      <c r="T5" s="40">
        <v>-9.0266000000000002</v>
      </c>
      <c r="U5" s="40">
        <v>-11.5063</v>
      </c>
      <c r="V5" s="40">
        <v>-20.7624</v>
      </c>
      <c r="W5" s="40">
        <v>-21.841200000000001</v>
      </c>
      <c r="X5" s="40">
        <v>-14.073499999999999</v>
      </c>
      <c r="Y5" s="40">
        <v>-10.7906</v>
      </c>
      <c r="Z5" s="40">
        <v>-9.6683000000000003</v>
      </c>
      <c r="AA5" s="40">
        <v>-11.9072</v>
      </c>
      <c r="AB5" s="41">
        <v>-8.7939000000000007</v>
      </c>
    </row>
    <row r="6" spans="2:28" ht="17.25" thickTop="1" thickBot="1" x14ac:dyDescent="0.3">
      <c r="B6" s="42" t="str">
        <f>'Angazirana aFRR energija'!B6</f>
        <v>03.05.2022</v>
      </c>
      <c r="C6" s="76">
        <f t="shared" si="0"/>
        <v>-387.72509999999994</v>
      </c>
      <c r="D6" s="77"/>
      <c r="E6" s="54">
        <v>-8.0783000000000005</v>
      </c>
      <c r="F6" s="40">
        <v>-17.901599999999998</v>
      </c>
      <c r="G6" s="40">
        <v>19.705500000000001</v>
      </c>
      <c r="H6" s="40">
        <v>37.331499999999998</v>
      </c>
      <c r="I6" s="40">
        <v>26.877600000000001</v>
      </c>
      <c r="J6" s="40">
        <v>-4.6208</v>
      </c>
      <c r="K6" s="40">
        <v>-26.034500000000001</v>
      </c>
      <c r="L6" s="40">
        <v>-39.828699999999998</v>
      </c>
      <c r="M6" s="40">
        <v>-50.313699999999997</v>
      </c>
      <c r="N6" s="40">
        <v>-57.398000000000003</v>
      </c>
      <c r="O6" s="40">
        <v>-83.892899999999997</v>
      </c>
      <c r="P6" s="40">
        <v>-77.118899999999996</v>
      </c>
      <c r="Q6" s="40">
        <v>-7.5050999999999997</v>
      </c>
      <c r="R6" s="40">
        <v>-5.9619</v>
      </c>
      <c r="S6" s="40">
        <v>-5.0263999999999998</v>
      </c>
      <c r="T6" s="40">
        <v>-7.6360000000000001</v>
      </c>
      <c r="U6" s="40">
        <v>-8.3581000000000003</v>
      </c>
      <c r="V6" s="40">
        <v>-8.0695999999999994</v>
      </c>
      <c r="W6" s="40">
        <v>-12.7584</v>
      </c>
      <c r="X6" s="40">
        <v>-9.9703999999999997</v>
      </c>
      <c r="Y6" s="40">
        <v>-4.7023999999999999</v>
      </c>
      <c r="Z6" s="40">
        <v>-12.8232</v>
      </c>
      <c r="AA6" s="40">
        <v>-14.4444</v>
      </c>
      <c r="AB6" s="41">
        <v>-9.1964000000000006</v>
      </c>
    </row>
    <row r="7" spans="2:28" ht="17.25" thickTop="1" thickBot="1" x14ac:dyDescent="0.3">
      <c r="B7" s="42" t="str">
        <f>'Angazirana aFRR energija'!B7</f>
        <v>04.05.2022</v>
      </c>
      <c r="C7" s="76">
        <f t="shared" si="0"/>
        <v>-147.5104</v>
      </c>
      <c r="D7" s="77"/>
      <c r="E7" s="54">
        <v>-3.5312000000000001</v>
      </c>
      <c r="F7" s="40">
        <v>-8.4852000000000007</v>
      </c>
      <c r="G7" s="40">
        <v>7.3449999999999998</v>
      </c>
      <c r="H7" s="40">
        <v>27.416599999999999</v>
      </c>
      <c r="I7" s="40">
        <v>23.372199999999999</v>
      </c>
      <c r="J7" s="40">
        <v>6.5317999999999996</v>
      </c>
      <c r="K7" s="40">
        <v>-8.3651999999999997</v>
      </c>
      <c r="L7" s="40">
        <v>-26.3385</v>
      </c>
      <c r="M7" s="40">
        <v>-33.069000000000003</v>
      </c>
      <c r="N7" s="40">
        <v>-15.8283</v>
      </c>
      <c r="O7" s="40">
        <v>-14.0449</v>
      </c>
      <c r="P7" s="40">
        <v>-4.9249000000000001</v>
      </c>
      <c r="Q7" s="40">
        <v>-7.4246999999999996</v>
      </c>
      <c r="R7" s="40">
        <v>-3.3391000000000002</v>
      </c>
      <c r="S7" s="40">
        <v>-1.6637999999999999</v>
      </c>
      <c r="T7" s="40">
        <v>-8.1173000000000002</v>
      </c>
      <c r="U7" s="40">
        <v>-18.172899999999998</v>
      </c>
      <c r="V7" s="40">
        <v>-9.1844999999999999</v>
      </c>
      <c r="W7" s="40">
        <v>-6.9608999999999996</v>
      </c>
      <c r="X7" s="40">
        <v>0.1348</v>
      </c>
      <c r="Y7" s="40">
        <v>-23.8386</v>
      </c>
      <c r="Z7" s="40">
        <v>-4.3242000000000003</v>
      </c>
      <c r="AA7" s="40">
        <v>-13.4642</v>
      </c>
      <c r="AB7" s="41">
        <v>-1.2334000000000001</v>
      </c>
    </row>
    <row r="8" spans="2:28" ht="17.25" thickTop="1" thickBot="1" x14ac:dyDescent="0.3">
      <c r="B8" s="42" t="str">
        <f>'Angazirana aFRR energija'!B8</f>
        <v>05.05.2022</v>
      </c>
      <c r="C8" s="76">
        <f t="shared" si="0"/>
        <v>118.47810000000004</v>
      </c>
      <c r="D8" s="77"/>
      <c r="E8" s="54">
        <v>-9.9412000000000003</v>
      </c>
      <c r="F8" s="40">
        <v>-5.5484</v>
      </c>
      <c r="G8" s="40">
        <v>36.781199999999998</v>
      </c>
      <c r="H8" s="40">
        <v>51.436</v>
      </c>
      <c r="I8" s="55">
        <v>60.372</v>
      </c>
      <c r="J8" s="40">
        <v>24.683399999999999</v>
      </c>
      <c r="K8" s="40">
        <v>32.636899999999997</v>
      </c>
      <c r="L8" s="40">
        <v>7.5012999999999996</v>
      </c>
      <c r="M8" s="40">
        <v>-3.8873000000000002</v>
      </c>
      <c r="N8" s="40">
        <v>-5.3807</v>
      </c>
      <c r="O8" s="40">
        <v>-6.2526000000000002</v>
      </c>
      <c r="P8" s="40">
        <v>-6.0092999999999996</v>
      </c>
      <c r="Q8" s="40">
        <v>-5.4725000000000001</v>
      </c>
      <c r="R8" s="40">
        <v>-5.7153999999999998</v>
      </c>
      <c r="S8" s="40">
        <v>-2.8420999999999998</v>
      </c>
      <c r="T8" s="40">
        <v>2.6181999999999999</v>
      </c>
      <c r="U8" s="40">
        <v>-6.6233000000000004</v>
      </c>
      <c r="V8" s="40">
        <v>-8.1219999999999999</v>
      </c>
      <c r="W8" s="40">
        <v>-11.774900000000001</v>
      </c>
      <c r="X8" s="40">
        <v>-9.3925000000000001</v>
      </c>
      <c r="Y8" s="40">
        <v>-4.9057000000000004</v>
      </c>
      <c r="Z8" s="40">
        <v>-1.7897000000000001</v>
      </c>
      <c r="AA8" s="40">
        <v>-6.6837</v>
      </c>
      <c r="AB8" s="41">
        <v>2.7904</v>
      </c>
    </row>
    <row r="9" spans="2:28" ht="17.25" thickTop="1" thickBot="1" x14ac:dyDescent="0.3">
      <c r="B9" s="42" t="str">
        <f>'Angazirana aFRR energija'!B9</f>
        <v>06.05.2022</v>
      </c>
      <c r="C9" s="76">
        <f t="shared" si="0"/>
        <v>-113.89680000000001</v>
      </c>
      <c r="D9" s="77"/>
      <c r="E9" s="54">
        <v>-3.6871</v>
      </c>
      <c r="F9" s="40">
        <v>-10.0502</v>
      </c>
      <c r="G9" s="40">
        <v>7.6058000000000003</v>
      </c>
      <c r="H9" s="40">
        <v>6.5392999999999999</v>
      </c>
      <c r="I9" s="40">
        <v>5.3400000000000003E-2</v>
      </c>
      <c r="J9" s="40">
        <v>-11.4382</v>
      </c>
      <c r="K9" s="40">
        <v>-20.218499999999999</v>
      </c>
      <c r="L9" s="40">
        <v>22.065300000000001</v>
      </c>
      <c r="M9" s="40">
        <v>-5.9229000000000003</v>
      </c>
      <c r="N9" s="40">
        <v>-4.8558000000000003</v>
      </c>
      <c r="O9" s="40">
        <v>-6.7298999999999998</v>
      </c>
      <c r="P9" s="40">
        <v>-5.5778999999999996</v>
      </c>
      <c r="Q9" s="40">
        <v>-5.0265000000000004</v>
      </c>
      <c r="R9" s="40">
        <v>-5.9819000000000004</v>
      </c>
      <c r="S9" s="40">
        <v>0.94369999999999998</v>
      </c>
      <c r="T9" s="40">
        <v>-6.8186999999999998</v>
      </c>
      <c r="U9" s="40">
        <v>-8.4437999999999995</v>
      </c>
      <c r="V9" s="40">
        <v>-10.736000000000001</v>
      </c>
      <c r="W9" s="40">
        <v>-15.6088</v>
      </c>
      <c r="X9" s="40">
        <v>-16.046800000000001</v>
      </c>
      <c r="Y9" s="40">
        <v>-3.9933999999999998</v>
      </c>
      <c r="Z9" s="40">
        <v>-0.41149999999999998</v>
      </c>
      <c r="AA9" s="40">
        <v>-5.1746999999999996</v>
      </c>
      <c r="AB9" s="41">
        <v>-4.3817000000000004</v>
      </c>
    </row>
    <row r="10" spans="2:28" ht="17.25" thickTop="1" thickBot="1" x14ac:dyDescent="0.3">
      <c r="B10" s="42" t="str">
        <f>'Angazirana aFRR energija'!B10</f>
        <v>07.05.2022</v>
      </c>
      <c r="C10" s="76">
        <f t="shared" si="0"/>
        <v>213.46769999999998</v>
      </c>
      <c r="D10" s="77"/>
      <c r="E10" s="54">
        <v>-4.8853</v>
      </c>
      <c r="F10" s="40">
        <v>5.4158999999999997</v>
      </c>
      <c r="G10" s="40">
        <v>-4.8319000000000001</v>
      </c>
      <c r="H10" s="40">
        <v>23.004999999999999</v>
      </c>
      <c r="I10" s="40">
        <v>19.509599999999999</v>
      </c>
      <c r="J10" s="40">
        <v>7.8914999999999997</v>
      </c>
      <c r="K10" s="40">
        <v>1.9625999999999999</v>
      </c>
      <c r="L10" s="40">
        <v>53.716099999999997</v>
      </c>
      <c r="M10" s="40">
        <v>18.135999999999999</v>
      </c>
      <c r="N10" s="40">
        <v>1.2068000000000001</v>
      </c>
      <c r="O10" s="40">
        <v>-5.8593000000000002</v>
      </c>
      <c r="P10" s="40">
        <v>-6.5194000000000001</v>
      </c>
      <c r="Q10" s="40">
        <v>-5.2092000000000001</v>
      </c>
      <c r="R10" s="40">
        <v>-5.9725999999999999</v>
      </c>
      <c r="S10" s="40">
        <v>-2.032</v>
      </c>
      <c r="T10" s="40">
        <v>9.9736999999999991</v>
      </c>
      <c r="U10" s="40">
        <v>-5.2260999999999997</v>
      </c>
      <c r="V10" s="40">
        <v>12.8957</v>
      </c>
      <c r="W10" s="40">
        <v>8.5986999999999991</v>
      </c>
      <c r="X10" s="40">
        <v>35.682899999999997</v>
      </c>
      <c r="Y10" s="40">
        <v>7.2271000000000001</v>
      </c>
      <c r="Z10" s="40">
        <v>31.309100000000001</v>
      </c>
      <c r="AA10" s="40">
        <v>4.3867000000000003</v>
      </c>
      <c r="AB10" s="41">
        <v>13.0861</v>
      </c>
    </row>
    <row r="11" spans="2:28" ht="17.25" thickTop="1" thickBot="1" x14ac:dyDescent="0.3">
      <c r="B11" s="42" t="str">
        <f>'Angazirana aFRR energija'!B11</f>
        <v>08.05.2022</v>
      </c>
      <c r="C11" s="76">
        <f t="shared" si="0"/>
        <v>120.84540000000001</v>
      </c>
      <c r="D11" s="77"/>
      <c r="E11" s="54">
        <v>8.4570000000000007</v>
      </c>
      <c r="F11" s="40">
        <v>1.9175</v>
      </c>
      <c r="G11" s="40">
        <v>-12.593999999999999</v>
      </c>
      <c r="H11" s="40">
        <v>23.782900000000001</v>
      </c>
      <c r="I11" s="40">
        <v>24.154599999999999</v>
      </c>
      <c r="J11" s="40">
        <v>34.2804</v>
      </c>
      <c r="K11" s="40">
        <v>43.464599999999997</v>
      </c>
      <c r="L11" s="40">
        <v>37.817100000000003</v>
      </c>
      <c r="M11" s="40">
        <v>-4.9500999999999999</v>
      </c>
      <c r="N11" s="40">
        <v>-8.2861999999999991</v>
      </c>
      <c r="O11" s="40">
        <v>-0.28839999999999999</v>
      </c>
      <c r="P11" s="40">
        <v>8.7672000000000008</v>
      </c>
      <c r="Q11" s="40">
        <v>5.2874999999999996</v>
      </c>
      <c r="R11" s="40">
        <v>2.2827000000000002</v>
      </c>
      <c r="S11" s="40">
        <v>0.85619999999999996</v>
      </c>
      <c r="T11" s="40">
        <v>-7.4237000000000002</v>
      </c>
      <c r="U11" s="40">
        <v>-9.3855000000000004</v>
      </c>
      <c r="V11" s="40">
        <v>-9.5508000000000006</v>
      </c>
      <c r="W11" s="40">
        <v>-8.4603000000000002</v>
      </c>
      <c r="X11" s="40">
        <v>5.9055999999999997</v>
      </c>
      <c r="Y11" s="40">
        <v>-7.6848000000000001</v>
      </c>
      <c r="Z11" s="40">
        <v>-5.8315999999999999</v>
      </c>
      <c r="AA11" s="40">
        <v>0.68720000000000003</v>
      </c>
      <c r="AB11" s="41">
        <v>-2.3597000000000001</v>
      </c>
    </row>
    <row r="12" spans="2:28" ht="17.25" thickTop="1" thickBot="1" x14ac:dyDescent="0.3">
      <c r="B12" s="42" t="str">
        <f>'Angazirana aFRR energija'!B12</f>
        <v>09.05.2022</v>
      </c>
      <c r="C12" s="76">
        <f t="shared" si="0"/>
        <v>47.713199999999965</v>
      </c>
      <c r="D12" s="77"/>
      <c r="E12" s="54">
        <v>-6.0944000000000003</v>
      </c>
      <c r="F12" s="40">
        <v>43.527099999999997</v>
      </c>
      <c r="G12" s="40">
        <v>18.968699999999998</v>
      </c>
      <c r="H12" s="40">
        <v>35.792299999999997</v>
      </c>
      <c r="I12" s="40">
        <v>22.0992</v>
      </c>
      <c r="J12" s="40">
        <v>25.0669</v>
      </c>
      <c r="K12" s="40">
        <v>-26.372499999999999</v>
      </c>
      <c r="L12" s="40">
        <v>-16.846800000000002</v>
      </c>
      <c r="M12" s="40">
        <v>-6.0266999999999999</v>
      </c>
      <c r="N12" s="40">
        <v>-2.2418</v>
      </c>
      <c r="O12" s="40">
        <v>-5.0129999999999999</v>
      </c>
      <c r="P12" s="40">
        <v>-4.4665999999999997</v>
      </c>
      <c r="Q12" s="40">
        <v>-6.0156999999999998</v>
      </c>
      <c r="R12" s="40">
        <v>-6.3536000000000001</v>
      </c>
      <c r="S12" s="40">
        <v>-6.9859</v>
      </c>
      <c r="T12" s="40">
        <v>-8.3958999999999993</v>
      </c>
      <c r="U12" s="40">
        <v>-9.4873999999999992</v>
      </c>
      <c r="V12" s="40">
        <v>-8.4893000000000001</v>
      </c>
      <c r="W12" s="40">
        <v>25.636099999999999</v>
      </c>
      <c r="X12" s="40">
        <v>-10.3748</v>
      </c>
      <c r="Y12" s="40">
        <v>-7.0461</v>
      </c>
      <c r="Z12" s="40">
        <v>9.6447000000000003</v>
      </c>
      <c r="AA12" s="40">
        <v>-3.8069999999999999</v>
      </c>
      <c r="AB12" s="41">
        <v>0.99570000000000003</v>
      </c>
    </row>
    <row r="13" spans="2:28" ht="17.25" thickTop="1" thickBot="1" x14ac:dyDescent="0.3">
      <c r="B13" s="42" t="str">
        <f>'Angazirana aFRR energija'!B13</f>
        <v>10.05.2022</v>
      </c>
      <c r="C13" s="76">
        <f t="shared" si="0"/>
        <v>214.72889999999995</v>
      </c>
      <c r="D13" s="77"/>
      <c r="E13" s="54">
        <v>17.7685</v>
      </c>
      <c r="F13" s="40">
        <v>66.715100000000007</v>
      </c>
      <c r="G13" s="40">
        <v>35.9572</v>
      </c>
      <c r="H13" s="40">
        <v>60.195700000000002</v>
      </c>
      <c r="I13" s="40">
        <v>34.503399999999999</v>
      </c>
      <c r="J13" s="40">
        <v>28.697399999999998</v>
      </c>
      <c r="K13" s="40">
        <v>-4.5712000000000002</v>
      </c>
      <c r="L13" s="40">
        <v>20.909700000000001</v>
      </c>
      <c r="M13" s="40">
        <v>-3.9064000000000001</v>
      </c>
      <c r="N13" s="40">
        <v>-2.2850999999999999</v>
      </c>
      <c r="O13" s="40">
        <v>-5.0312000000000001</v>
      </c>
      <c r="P13" s="40">
        <v>-5.7237</v>
      </c>
      <c r="Q13" s="40">
        <v>-4.8360000000000003</v>
      </c>
      <c r="R13" s="40">
        <v>-5.5182000000000002</v>
      </c>
      <c r="S13" s="40">
        <v>7.7935999999999996</v>
      </c>
      <c r="T13" s="40">
        <v>-4.6032000000000002</v>
      </c>
      <c r="U13" s="40">
        <v>-3.6597</v>
      </c>
      <c r="V13" s="40">
        <v>-5.2968000000000002</v>
      </c>
      <c r="W13" s="40">
        <v>1.7534000000000001</v>
      </c>
      <c r="X13" s="40">
        <v>-4.3</v>
      </c>
      <c r="Y13" s="40">
        <v>-2.3348</v>
      </c>
      <c r="Z13" s="40">
        <v>5.1294000000000004</v>
      </c>
      <c r="AA13" s="40">
        <v>-5.6729000000000003</v>
      </c>
      <c r="AB13" s="41">
        <v>-6.9553000000000003</v>
      </c>
    </row>
    <row r="14" spans="2:28" ht="17.25" thickTop="1" thickBot="1" x14ac:dyDescent="0.3">
      <c r="B14" s="42" t="str">
        <f>'Angazirana aFRR energija'!B14</f>
        <v>11.05.2022</v>
      </c>
      <c r="C14" s="76">
        <f t="shared" si="0"/>
        <v>-10.183800000000002</v>
      </c>
      <c r="D14" s="77"/>
      <c r="E14" s="54">
        <v>37.115200000000002</v>
      </c>
      <c r="F14" s="40">
        <v>0.1326</v>
      </c>
      <c r="G14" s="40">
        <v>-8.5670999999999999</v>
      </c>
      <c r="H14" s="40">
        <v>-6.4569999999999999</v>
      </c>
      <c r="I14" s="40">
        <v>-9.9943000000000008</v>
      </c>
      <c r="J14" s="40">
        <v>-7.0301999999999998</v>
      </c>
      <c r="K14" s="40">
        <v>-13.664999999999999</v>
      </c>
      <c r="L14" s="40">
        <v>-2.4434999999999998</v>
      </c>
      <c r="M14" s="40">
        <v>1.3657999999999999</v>
      </c>
      <c r="N14" s="40">
        <v>9.1158000000000001</v>
      </c>
      <c r="O14" s="40">
        <v>21.1493</v>
      </c>
      <c r="P14" s="40">
        <v>15.9255</v>
      </c>
      <c r="Q14" s="40">
        <v>6.0115999999999996</v>
      </c>
      <c r="R14" s="40">
        <v>-8.1468000000000007</v>
      </c>
      <c r="S14" s="40">
        <v>4.0785</v>
      </c>
      <c r="T14" s="40">
        <v>-8.7820999999999998</v>
      </c>
      <c r="U14" s="40">
        <v>-9.202</v>
      </c>
      <c r="V14" s="40">
        <v>-8.49</v>
      </c>
      <c r="W14" s="40">
        <v>-6.0933999999999999</v>
      </c>
      <c r="X14" s="40">
        <v>-7.1090999999999998</v>
      </c>
      <c r="Y14" s="40">
        <v>-3.3466</v>
      </c>
      <c r="Z14" s="40">
        <v>0.53620000000000001</v>
      </c>
      <c r="AA14" s="40">
        <v>-7.3646000000000003</v>
      </c>
      <c r="AB14" s="41">
        <v>1.0773999999999999</v>
      </c>
    </row>
    <row r="15" spans="2:28" ht="17.25" thickTop="1" thickBot="1" x14ac:dyDescent="0.3">
      <c r="B15" s="42" t="str">
        <f>'Angazirana aFRR energija'!B15</f>
        <v>12.05.2022</v>
      </c>
      <c r="C15" s="76">
        <f t="shared" si="0"/>
        <v>-58.557399999999987</v>
      </c>
      <c r="D15" s="77"/>
      <c r="E15" s="54">
        <v>1.4941</v>
      </c>
      <c r="F15" s="40">
        <v>8.5055999999999994</v>
      </c>
      <c r="G15" s="40">
        <v>-3.3371</v>
      </c>
      <c r="H15" s="40">
        <v>-1.6111</v>
      </c>
      <c r="I15" s="40">
        <v>-7.0899000000000001</v>
      </c>
      <c r="J15" s="40">
        <v>-11.097</v>
      </c>
      <c r="K15" s="40">
        <v>-6.9711999999999996</v>
      </c>
      <c r="L15" s="40">
        <v>-1.9930000000000001</v>
      </c>
      <c r="M15" s="40">
        <v>-4.5762</v>
      </c>
      <c r="N15" s="40">
        <v>-5.9842000000000004</v>
      </c>
      <c r="O15" s="40">
        <v>-4.5449000000000002</v>
      </c>
      <c r="P15" s="40">
        <v>-3.9779</v>
      </c>
      <c r="Q15" s="40">
        <v>-3.7804000000000002</v>
      </c>
      <c r="R15" s="40">
        <v>-4.3407999999999998</v>
      </c>
      <c r="S15" s="40">
        <v>-3.6459000000000001</v>
      </c>
      <c r="T15" s="40">
        <v>-5.8029999999999999</v>
      </c>
      <c r="U15" s="40">
        <v>-6.4790000000000001</v>
      </c>
      <c r="V15" s="40">
        <v>-8.3071000000000002</v>
      </c>
      <c r="W15" s="40">
        <v>0.45739999999999997</v>
      </c>
      <c r="X15" s="40">
        <v>-11.1707</v>
      </c>
      <c r="Y15" s="40">
        <v>3.1162999999999998</v>
      </c>
      <c r="Z15" s="40">
        <v>9.4675999999999991</v>
      </c>
      <c r="AA15" s="40">
        <v>-3.1244000000000001</v>
      </c>
      <c r="AB15" s="41">
        <v>16.235399999999998</v>
      </c>
    </row>
    <row r="16" spans="2:28" ht="17.25" thickTop="1" thickBot="1" x14ac:dyDescent="0.3">
      <c r="B16" s="42" t="str">
        <f>'Angazirana aFRR energija'!B16</f>
        <v>13.05.2022</v>
      </c>
      <c r="C16" s="76">
        <f t="shared" si="0"/>
        <v>-27.708399999999997</v>
      </c>
      <c r="D16" s="77"/>
      <c r="E16" s="54">
        <v>-17.692399999999999</v>
      </c>
      <c r="F16" s="40">
        <v>4.1814</v>
      </c>
      <c r="G16" s="40">
        <v>5.8440000000000003</v>
      </c>
      <c r="H16" s="40">
        <v>24.401900000000001</v>
      </c>
      <c r="I16" s="40">
        <v>16.3581</v>
      </c>
      <c r="J16" s="40">
        <v>3.6547999999999998</v>
      </c>
      <c r="K16" s="40">
        <v>-9.6762999999999995</v>
      </c>
      <c r="L16" s="40">
        <v>-3.9134000000000002</v>
      </c>
      <c r="M16" s="40">
        <v>-3.7850999999999999</v>
      </c>
      <c r="N16" s="40">
        <v>-3.1242000000000001</v>
      </c>
      <c r="O16" s="40">
        <v>-3.9352999999999998</v>
      </c>
      <c r="P16" s="40">
        <v>-4.6372999999999998</v>
      </c>
      <c r="Q16" s="40">
        <v>-8.8899000000000008</v>
      </c>
      <c r="R16" s="40">
        <v>-7.2164999999999999</v>
      </c>
      <c r="S16" s="40">
        <v>-3.3128000000000002</v>
      </c>
      <c r="T16" s="40">
        <v>8.0731999999999999</v>
      </c>
      <c r="U16" s="40">
        <v>-4.7606999999999999</v>
      </c>
      <c r="V16" s="40">
        <v>-4.9805999999999999</v>
      </c>
      <c r="W16" s="40">
        <v>-3.1983999999999999</v>
      </c>
      <c r="X16" s="40">
        <v>-18.930099999999999</v>
      </c>
      <c r="Y16" s="40">
        <v>-6.1851000000000003</v>
      </c>
      <c r="Z16" s="40">
        <v>-3.3795999999999999</v>
      </c>
      <c r="AA16" s="40">
        <v>0.69920000000000004</v>
      </c>
      <c r="AB16" s="41">
        <v>16.6967</v>
      </c>
    </row>
    <row r="17" spans="2:28" ht="17.25" thickTop="1" thickBot="1" x14ac:dyDescent="0.3">
      <c r="B17" s="42" t="str">
        <f>'Angazirana aFRR energija'!B17</f>
        <v>14.05.2022</v>
      </c>
      <c r="C17" s="76">
        <f t="shared" si="0"/>
        <v>35.882900000000006</v>
      </c>
      <c r="D17" s="77"/>
      <c r="E17" s="39">
        <v>5.1311</v>
      </c>
      <c r="F17" s="40">
        <v>-3.4651999999999998</v>
      </c>
      <c r="G17" s="40">
        <v>-4.1717000000000004</v>
      </c>
      <c r="H17" s="40">
        <v>17.299800000000001</v>
      </c>
      <c r="I17" s="40">
        <v>1.3482000000000001</v>
      </c>
      <c r="J17" s="40">
        <v>-0.39750000000000002</v>
      </c>
      <c r="K17" s="40">
        <v>-4.7657999999999996</v>
      </c>
      <c r="L17" s="40">
        <v>17.439299999999999</v>
      </c>
      <c r="M17" s="40">
        <v>-5.9855999999999998</v>
      </c>
      <c r="N17" s="40">
        <v>-3.6772999999999998</v>
      </c>
      <c r="O17" s="40">
        <v>-4.7161</v>
      </c>
      <c r="P17" s="40">
        <v>-4.9134000000000002</v>
      </c>
      <c r="Q17" s="40">
        <v>-5.7682000000000002</v>
      </c>
      <c r="R17" s="40">
        <v>-3.8319000000000001</v>
      </c>
      <c r="S17" s="40">
        <v>5.9774000000000003</v>
      </c>
      <c r="T17" s="40">
        <v>4.4363999999999999</v>
      </c>
      <c r="U17" s="40">
        <v>1.6752</v>
      </c>
      <c r="V17" s="40">
        <v>-6.6711999999999998</v>
      </c>
      <c r="W17" s="40">
        <v>-3.0815999999999999</v>
      </c>
      <c r="X17" s="40">
        <v>4.0399999999999998E-2</v>
      </c>
      <c r="Y17" s="40">
        <v>1.1566000000000001</v>
      </c>
      <c r="Z17" s="40">
        <v>11.697699999999999</v>
      </c>
      <c r="AA17" s="40">
        <v>5.2098000000000004</v>
      </c>
      <c r="AB17" s="41">
        <v>15.916499999999999</v>
      </c>
    </row>
    <row r="18" spans="2:28" ht="17.25" thickTop="1" thickBot="1" x14ac:dyDescent="0.3">
      <c r="B18" s="42" t="str">
        <f>'Angazirana aFRR energija'!B18</f>
        <v>15.05.2022</v>
      </c>
      <c r="C18" s="76">
        <f t="shared" si="0"/>
        <v>221.34970000000004</v>
      </c>
      <c r="D18" s="77"/>
      <c r="E18" s="54">
        <v>23.869900000000001</v>
      </c>
      <c r="F18" s="40">
        <v>13.0593</v>
      </c>
      <c r="G18" s="40">
        <v>16.5397</v>
      </c>
      <c r="H18" s="40">
        <v>35.082999999999998</v>
      </c>
      <c r="I18" s="40">
        <v>31.205500000000001</v>
      </c>
      <c r="J18" s="40">
        <v>31.4816</v>
      </c>
      <c r="K18" s="40">
        <v>4.4809999999999999</v>
      </c>
      <c r="L18" s="40">
        <v>5.0387000000000004</v>
      </c>
      <c r="M18" s="40">
        <v>-10.9976</v>
      </c>
      <c r="N18" s="40">
        <v>-0.89270000000000005</v>
      </c>
      <c r="O18" s="40">
        <v>0.82179999999999997</v>
      </c>
      <c r="P18" s="40">
        <v>7.3221999999999996</v>
      </c>
      <c r="Q18" s="40">
        <v>1.5214000000000001</v>
      </c>
      <c r="R18" s="40">
        <v>-2.6612</v>
      </c>
      <c r="S18" s="40">
        <v>-2.1371000000000002</v>
      </c>
      <c r="T18" s="40">
        <v>13.833500000000001</v>
      </c>
      <c r="U18" s="40">
        <v>-5.1853999999999996</v>
      </c>
      <c r="V18" s="40">
        <v>-2.2593000000000001</v>
      </c>
      <c r="W18" s="40">
        <v>-4.0031999999999996</v>
      </c>
      <c r="X18" s="40">
        <v>42.867199999999997</v>
      </c>
      <c r="Y18" s="40">
        <v>-3.9605000000000001</v>
      </c>
      <c r="Z18" s="40">
        <v>-0.82879999999999998</v>
      </c>
      <c r="AA18" s="40">
        <v>12.2912</v>
      </c>
      <c r="AB18" s="41">
        <v>14.859500000000001</v>
      </c>
    </row>
    <row r="19" spans="2:28" ht="17.25" thickTop="1" thickBot="1" x14ac:dyDescent="0.3">
      <c r="B19" s="42" t="str">
        <f>'Angazirana aFRR energija'!B19</f>
        <v>16.05.2022</v>
      </c>
      <c r="C19" s="76">
        <f t="shared" si="0"/>
        <v>-98.1905</v>
      </c>
      <c r="D19" s="77"/>
      <c r="E19" s="54">
        <v>2.0444</v>
      </c>
      <c r="F19" s="40">
        <v>-7.1021999999999998</v>
      </c>
      <c r="G19" s="40">
        <v>-8.7228999999999992</v>
      </c>
      <c r="H19" s="40">
        <v>11.1304</v>
      </c>
      <c r="I19" s="40">
        <v>-6.4683000000000002</v>
      </c>
      <c r="J19" s="40">
        <v>-7.0839999999999996</v>
      </c>
      <c r="K19" s="40">
        <v>-29.347300000000001</v>
      </c>
      <c r="L19" s="40">
        <v>-29.509599999999999</v>
      </c>
      <c r="M19" s="40">
        <v>-7.6157000000000004</v>
      </c>
      <c r="N19" s="40">
        <v>-4.2652000000000001</v>
      </c>
      <c r="O19" s="40">
        <v>-1.2040999999999999</v>
      </c>
      <c r="P19" s="40">
        <v>-1.7786999999999999</v>
      </c>
      <c r="Q19" s="40">
        <v>-4.1433</v>
      </c>
      <c r="R19" s="40">
        <v>-1.7695000000000001</v>
      </c>
      <c r="S19" s="40">
        <v>7.8958000000000004</v>
      </c>
      <c r="T19" s="40">
        <v>8.3240999999999996</v>
      </c>
      <c r="U19" s="40">
        <v>-5.5541999999999998</v>
      </c>
      <c r="V19" s="40">
        <v>-7.0030999999999999</v>
      </c>
      <c r="W19" s="40">
        <v>-1.8469</v>
      </c>
      <c r="X19" s="40">
        <v>-6.1460999999999997</v>
      </c>
      <c r="Y19" s="40">
        <v>-11.0136</v>
      </c>
      <c r="Z19" s="40">
        <v>0.48199999999999998</v>
      </c>
      <c r="AA19" s="40">
        <v>-7.2515999999999998</v>
      </c>
      <c r="AB19" s="41">
        <v>19.7591</v>
      </c>
    </row>
    <row r="20" spans="2:28" ht="17.25" thickTop="1" thickBot="1" x14ac:dyDescent="0.3">
      <c r="B20" s="42" t="str">
        <f>'Angazirana aFRR energija'!B20</f>
        <v>17.05.2022</v>
      </c>
      <c r="C20" s="76">
        <f t="shared" si="0"/>
        <v>519.95669999999996</v>
      </c>
      <c r="D20" s="77"/>
      <c r="E20" s="54">
        <v>8.1907999999999994</v>
      </c>
      <c r="F20" s="40">
        <v>34.080399999999997</v>
      </c>
      <c r="G20" s="40">
        <v>80.7286</v>
      </c>
      <c r="H20" s="40">
        <v>93.353499999999997</v>
      </c>
      <c r="I20" s="40">
        <v>83.347999999999999</v>
      </c>
      <c r="J20" s="40">
        <v>81.578100000000006</v>
      </c>
      <c r="K20" s="40">
        <v>48.6952</v>
      </c>
      <c r="L20" s="40">
        <v>13.326599999999999</v>
      </c>
      <c r="M20" s="40">
        <v>-3.4142000000000001</v>
      </c>
      <c r="N20" s="40">
        <v>18.788499999999999</v>
      </c>
      <c r="O20" s="40">
        <v>-6.2195999999999998</v>
      </c>
      <c r="P20" s="40">
        <v>2.1528999999999998</v>
      </c>
      <c r="Q20" s="40">
        <v>9.8826999999999998</v>
      </c>
      <c r="R20" s="40">
        <v>5.7194000000000003</v>
      </c>
      <c r="S20" s="40">
        <v>7.7470999999999997</v>
      </c>
      <c r="T20" s="40">
        <v>-2.8395999999999999</v>
      </c>
      <c r="U20" s="40">
        <v>7.9713000000000003</v>
      </c>
      <c r="V20" s="40">
        <v>22.530100000000001</v>
      </c>
      <c r="W20" s="40">
        <v>14.7624</v>
      </c>
      <c r="X20" s="40">
        <v>-4.7759</v>
      </c>
      <c r="Y20" s="40">
        <v>-6.7598000000000003</v>
      </c>
      <c r="Z20" s="40">
        <v>10.2797</v>
      </c>
      <c r="AA20" s="40">
        <v>-7.423</v>
      </c>
      <c r="AB20" s="41">
        <v>8.2535000000000007</v>
      </c>
    </row>
    <row r="21" spans="2:28" ht="17.25" thickTop="1" thickBot="1" x14ac:dyDescent="0.3">
      <c r="B21" s="42" t="str">
        <f>'Angazirana aFRR energija'!B21</f>
        <v>18.05.2022</v>
      </c>
      <c r="C21" s="76">
        <f t="shared" si="0"/>
        <v>392.51269999999994</v>
      </c>
      <c r="D21" s="77"/>
      <c r="E21" s="54">
        <v>0.4627</v>
      </c>
      <c r="F21" s="40">
        <v>68.800700000000006</v>
      </c>
      <c r="G21" s="40">
        <v>20.5626</v>
      </c>
      <c r="H21" s="40">
        <v>48.280200000000001</v>
      </c>
      <c r="I21" s="40">
        <v>56.905000000000001</v>
      </c>
      <c r="J21" s="40">
        <v>49.1629</v>
      </c>
      <c r="K21" s="40">
        <v>14.0611</v>
      </c>
      <c r="L21" s="40">
        <v>21.843900000000001</v>
      </c>
      <c r="M21" s="40">
        <v>-5.5982000000000003</v>
      </c>
      <c r="N21" s="40">
        <v>10.058400000000001</v>
      </c>
      <c r="O21" s="40">
        <v>-15.004300000000001</v>
      </c>
      <c r="P21" s="40">
        <v>-18.785900000000002</v>
      </c>
      <c r="Q21" s="40">
        <v>-3.4051</v>
      </c>
      <c r="R21" s="40">
        <v>1.7612000000000001</v>
      </c>
      <c r="S21" s="40">
        <v>17.013000000000002</v>
      </c>
      <c r="T21" s="40">
        <v>46.504399999999997</v>
      </c>
      <c r="U21" s="40">
        <v>24.653099999999998</v>
      </c>
      <c r="V21" s="40">
        <v>18.613099999999999</v>
      </c>
      <c r="W21" s="40">
        <v>23.8491</v>
      </c>
      <c r="X21" s="40">
        <v>33.806800000000003</v>
      </c>
      <c r="Y21" s="40">
        <v>-1.7637</v>
      </c>
      <c r="Z21" s="40">
        <v>1.6851</v>
      </c>
      <c r="AA21" s="40">
        <v>-14.7744</v>
      </c>
      <c r="AB21" s="41">
        <v>-6.1790000000000003</v>
      </c>
    </row>
    <row r="22" spans="2:28" ht="17.25" thickTop="1" thickBot="1" x14ac:dyDescent="0.3">
      <c r="B22" s="42" t="str">
        <f>'Angazirana aFRR energija'!B22</f>
        <v>19.05.2022</v>
      </c>
      <c r="C22" s="76">
        <f t="shared" si="0"/>
        <v>710.17879999999991</v>
      </c>
      <c r="D22" s="77"/>
      <c r="E22" s="54">
        <v>31.4758</v>
      </c>
      <c r="F22" s="40">
        <v>67.552599999999998</v>
      </c>
      <c r="G22" s="40">
        <v>37.177799999999998</v>
      </c>
      <c r="H22" s="40">
        <v>57.867199999999997</v>
      </c>
      <c r="I22" s="40">
        <v>40.2727</v>
      </c>
      <c r="J22" s="40">
        <v>34.127800000000001</v>
      </c>
      <c r="K22" s="40">
        <v>-1.3361000000000001</v>
      </c>
      <c r="L22" s="40">
        <v>36.9343</v>
      </c>
      <c r="M22" s="40">
        <v>15.806800000000001</v>
      </c>
      <c r="N22" s="40">
        <v>24.413699999999999</v>
      </c>
      <c r="O22" s="40">
        <v>22.0412</v>
      </c>
      <c r="P22" s="40">
        <v>29.782299999999999</v>
      </c>
      <c r="Q22" s="40">
        <v>23.173200000000001</v>
      </c>
      <c r="R22" s="40">
        <v>19.633700000000001</v>
      </c>
      <c r="S22" s="40">
        <v>50.636299999999999</v>
      </c>
      <c r="T22" s="40">
        <v>67.778599999999997</v>
      </c>
      <c r="U22" s="40">
        <v>57.9221</v>
      </c>
      <c r="V22" s="40">
        <v>55.313499999999998</v>
      </c>
      <c r="W22" s="40">
        <v>49.038499999999999</v>
      </c>
      <c r="X22" s="40">
        <v>12.1174</v>
      </c>
      <c r="Y22" s="40">
        <v>-9.4925999999999995</v>
      </c>
      <c r="Z22" s="40">
        <v>-5.3188000000000004</v>
      </c>
      <c r="AA22" s="40">
        <v>-9.4606999999999992</v>
      </c>
      <c r="AB22" s="41">
        <v>2.7214999999999998</v>
      </c>
    </row>
    <row r="23" spans="2:28" ht="17.25" thickTop="1" thickBot="1" x14ac:dyDescent="0.3">
      <c r="B23" s="42" t="str">
        <f>'Angazirana aFRR energija'!B23</f>
        <v>20.05.2022</v>
      </c>
      <c r="C23" s="76">
        <f t="shared" si="0"/>
        <v>451.2942000000001</v>
      </c>
      <c r="D23" s="77"/>
      <c r="E23" s="54">
        <v>-5.9882999999999997</v>
      </c>
      <c r="F23" s="40">
        <v>51.771299999999997</v>
      </c>
      <c r="G23" s="40">
        <v>29.447600000000001</v>
      </c>
      <c r="H23" s="40">
        <v>42.342700000000001</v>
      </c>
      <c r="I23" s="40">
        <v>26.7075</v>
      </c>
      <c r="J23" s="40">
        <v>28.275600000000001</v>
      </c>
      <c r="K23" s="40">
        <v>31.214300000000001</v>
      </c>
      <c r="L23" s="40">
        <v>50.8872</v>
      </c>
      <c r="M23" s="40">
        <v>50.691499999999998</v>
      </c>
      <c r="N23" s="40">
        <v>55.474299999999999</v>
      </c>
      <c r="O23" s="40">
        <v>23.6235</v>
      </c>
      <c r="P23" s="40">
        <v>2.9060999999999999</v>
      </c>
      <c r="Q23" s="40">
        <v>2.6903000000000001</v>
      </c>
      <c r="R23" s="40">
        <v>29.550799999999999</v>
      </c>
      <c r="S23" s="40">
        <v>34.570099999999996</v>
      </c>
      <c r="T23" s="40">
        <v>31.776299999999999</v>
      </c>
      <c r="U23" s="40">
        <v>5.2481</v>
      </c>
      <c r="V23" s="40">
        <v>6.3775000000000004</v>
      </c>
      <c r="W23" s="40">
        <v>10.516999999999999</v>
      </c>
      <c r="X23" s="40">
        <v>12.4855</v>
      </c>
      <c r="Y23" s="40">
        <v>-3.8443999999999998</v>
      </c>
      <c r="Z23" s="40">
        <v>0.3115</v>
      </c>
      <c r="AA23" s="40">
        <v>6.5305999999999997</v>
      </c>
      <c r="AB23" s="41">
        <v>-72.272400000000005</v>
      </c>
    </row>
    <row r="24" spans="2:28" ht="17.25" thickTop="1" thickBot="1" x14ac:dyDescent="0.3">
      <c r="B24" s="42" t="str">
        <f>'Angazirana aFRR energija'!B24</f>
        <v>21.05.2022</v>
      </c>
      <c r="C24" s="76">
        <f t="shared" si="0"/>
        <v>271.51060000000001</v>
      </c>
      <c r="D24" s="77"/>
      <c r="E24" s="54">
        <v>7.0147000000000004</v>
      </c>
      <c r="F24" s="40">
        <v>25.782900000000001</v>
      </c>
      <c r="G24" s="40">
        <v>25.417999999999999</v>
      </c>
      <c r="H24" s="40">
        <v>18.595500000000001</v>
      </c>
      <c r="I24" s="40">
        <v>8.6494</v>
      </c>
      <c r="J24" s="40">
        <v>11.2288</v>
      </c>
      <c r="K24" s="40">
        <v>29.5304</v>
      </c>
      <c r="L24" s="40">
        <v>30.081900000000001</v>
      </c>
      <c r="M24" s="40">
        <v>30.811800000000002</v>
      </c>
      <c r="N24" s="40">
        <v>13.530200000000001</v>
      </c>
      <c r="O24" s="40">
        <v>20.554500000000001</v>
      </c>
      <c r="P24" s="40">
        <v>3.2665000000000002</v>
      </c>
      <c r="Q24" s="40">
        <v>-0.46939999999999998</v>
      </c>
      <c r="R24" s="40">
        <v>-2.8517999999999999</v>
      </c>
      <c r="S24" s="40">
        <v>-3.6911999999999998</v>
      </c>
      <c r="T24" s="40">
        <v>10.5083</v>
      </c>
      <c r="U24" s="40">
        <v>29.129899999999999</v>
      </c>
      <c r="V24" s="40">
        <v>8.1367999999999991</v>
      </c>
      <c r="W24" s="40">
        <v>7.8291000000000004</v>
      </c>
      <c r="X24" s="40">
        <v>-1.2245999999999999</v>
      </c>
      <c r="Y24" s="40">
        <v>-5.1527000000000003</v>
      </c>
      <c r="Z24" s="40">
        <v>-0.45879999999999999</v>
      </c>
      <c r="AA24" s="40">
        <v>-5.9542999999999999</v>
      </c>
      <c r="AB24" s="41">
        <v>11.2447</v>
      </c>
    </row>
    <row r="25" spans="2:28" ht="17.25" thickTop="1" thickBot="1" x14ac:dyDescent="0.3">
      <c r="B25" s="42" t="str">
        <f>'Angazirana aFRR energija'!B25</f>
        <v>22.05.2022</v>
      </c>
      <c r="C25" s="76">
        <f t="shared" si="0"/>
        <v>-112.59959999999998</v>
      </c>
      <c r="D25" s="77"/>
      <c r="E25" s="54">
        <v>0.7359</v>
      </c>
      <c r="F25" s="40">
        <v>1.2366999999999999</v>
      </c>
      <c r="G25" s="40">
        <v>20.5762</v>
      </c>
      <c r="H25" s="40">
        <v>-4.2611999999999997</v>
      </c>
      <c r="I25" s="40">
        <v>-3.0792999999999999</v>
      </c>
      <c r="J25" s="40">
        <v>0.11700000000000001</v>
      </c>
      <c r="K25" s="40">
        <v>-7.1459999999999999</v>
      </c>
      <c r="L25" s="40">
        <v>0.75729999999999997</v>
      </c>
      <c r="M25" s="40">
        <v>22.875900000000001</v>
      </c>
      <c r="N25" s="40">
        <v>-6.6673999999999998</v>
      </c>
      <c r="O25" s="40">
        <v>-37.540900000000001</v>
      </c>
      <c r="P25" s="40">
        <v>-45.053199999999997</v>
      </c>
      <c r="Q25" s="40">
        <v>-2.4746000000000001</v>
      </c>
      <c r="R25" s="40">
        <v>-30.8612</v>
      </c>
      <c r="S25" s="40">
        <v>-9.1364999999999998</v>
      </c>
      <c r="T25" s="40">
        <v>-8.9865999999999993</v>
      </c>
      <c r="U25" s="40">
        <v>6.8930999999999996</v>
      </c>
      <c r="V25" s="40">
        <v>8.282</v>
      </c>
      <c r="W25" s="40">
        <v>11.884</v>
      </c>
      <c r="X25" s="40">
        <v>-10.169499999999999</v>
      </c>
      <c r="Y25" s="40">
        <v>-31.280100000000001</v>
      </c>
      <c r="Z25" s="40">
        <v>-5.5526</v>
      </c>
      <c r="AA25" s="40">
        <v>-0.85329999999999995</v>
      </c>
      <c r="AB25" s="41">
        <v>17.104700000000001</v>
      </c>
    </row>
    <row r="26" spans="2:28" ht="17.25" thickTop="1" thickBot="1" x14ac:dyDescent="0.3">
      <c r="B26" s="42" t="str">
        <f>'Angazirana aFRR energija'!B26</f>
        <v>23.05.2022</v>
      </c>
      <c r="C26" s="76">
        <f t="shared" si="0"/>
        <v>-25.096099999999996</v>
      </c>
      <c r="D26" s="77"/>
      <c r="E26" s="54">
        <v>17.7864</v>
      </c>
      <c r="F26" s="40">
        <v>34.924500000000002</v>
      </c>
      <c r="G26" s="40">
        <v>-11.837999999999999</v>
      </c>
      <c r="H26" s="40">
        <v>-21.410799999999998</v>
      </c>
      <c r="I26" s="40">
        <v>-32.098100000000002</v>
      </c>
      <c r="J26" s="40">
        <v>-25.244499999999999</v>
      </c>
      <c r="K26" s="40">
        <v>1.5031000000000001</v>
      </c>
      <c r="L26" s="40">
        <v>48.5672</v>
      </c>
      <c r="M26" s="40">
        <v>-2.4874000000000001</v>
      </c>
      <c r="N26" s="40">
        <v>-2.1404999999999998</v>
      </c>
      <c r="O26" s="40">
        <v>-8.1189999999999998</v>
      </c>
      <c r="P26" s="40">
        <v>-9.0812000000000008</v>
      </c>
      <c r="Q26" s="40">
        <v>-5.7183999999999999</v>
      </c>
      <c r="R26" s="40">
        <v>-5.6829000000000001</v>
      </c>
      <c r="S26" s="40">
        <v>-5.1763000000000003</v>
      </c>
      <c r="T26" s="40">
        <v>-4.1782000000000004</v>
      </c>
      <c r="U26" s="40">
        <v>7.4156000000000004</v>
      </c>
      <c r="V26" s="40">
        <v>16.0931</v>
      </c>
      <c r="W26" s="40">
        <v>1.1249</v>
      </c>
      <c r="X26" s="40">
        <v>-1.3976999999999999</v>
      </c>
      <c r="Y26" s="40">
        <v>-9.2565000000000008</v>
      </c>
      <c r="Z26" s="40">
        <v>-1.2885</v>
      </c>
      <c r="AA26" s="40">
        <v>-7.0415000000000001</v>
      </c>
      <c r="AB26" s="41">
        <v>-0.35139999999999999</v>
      </c>
    </row>
    <row r="27" spans="2:28" ht="17.25" thickTop="1" thickBot="1" x14ac:dyDescent="0.3">
      <c r="B27" s="42" t="str">
        <f>'Angazirana aFRR energija'!B27</f>
        <v>24.05.2022</v>
      </c>
      <c r="C27" s="76">
        <f t="shared" si="0"/>
        <v>884.27229999999997</v>
      </c>
      <c r="D27" s="77"/>
      <c r="E27" s="54">
        <v>6.8056000000000001</v>
      </c>
      <c r="F27" s="40">
        <v>9.1013000000000002</v>
      </c>
      <c r="G27" s="40">
        <v>48.1751</v>
      </c>
      <c r="H27" s="40">
        <v>62.144199999999998</v>
      </c>
      <c r="I27" s="40">
        <v>60.103000000000002</v>
      </c>
      <c r="J27" s="40">
        <v>119.3779</v>
      </c>
      <c r="K27" s="40">
        <v>149.83279999999999</v>
      </c>
      <c r="L27" s="40">
        <v>164.155</v>
      </c>
      <c r="M27" s="40">
        <v>112.2131</v>
      </c>
      <c r="N27" s="40">
        <v>96.422399999999996</v>
      </c>
      <c r="O27" s="40">
        <v>48.052500000000002</v>
      </c>
      <c r="P27" s="40">
        <v>25.4816</v>
      </c>
      <c r="Q27" s="40">
        <v>15.7567</v>
      </c>
      <c r="R27" s="40">
        <v>8.7708999999999993</v>
      </c>
      <c r="S27" s="40">
        <v>-13.502800000000001</v>
      </c>
      <c r="T27" s="40">
        <v>-8.3423999999999996</v>
      </c>
      <c r="U27" s="40">
        <v>-5.7074999999999996</v>
      </c>
      <c r="V27" s="40">
        <v>-7.9762000000000004</v>
      </c>
      <c r="W27" s="40">
        <v>15.4023</v>
      </c>
      <c r="X27" s="40">
        <v>10.1363</v>
      </c>
      <c r="Y27" s="40">
        <v>-15.4298</v>
      </c>
      <c r="Z27" s="40">
        <v>-3.2921999999999998</v>
      </c>
      <c r="AA27" s="40">
        <v>-8.0312000000000001</v>
      </c>
      <c r="AB27" s="41">
        <v>-5.3762999999999996</v>
      </c>
    </row>
    <row r="28" spans="2:28" ht="17.25" thickTop="1" thickBot="1" x14ac:dyDescent="0.3">
      <c r="B28" s="42" t="str">
        <f>'Angazirana aFRR energija'!B28</f>
        <v>25.05.2022</v>
      </c>
      <c r="C28" s="76">
        <f t="shared" si="0"/>
        <v>530.00700000000018</v>
      </c>
      <c r="D28" s="77"/>
      <c r="E28" s="54">
        <v>-13.724</v>
      </c>
      <c r="F28" s="40">
        <v>65.577200000000005</v>
      </c>
      <c r="G28" s="40">
        <v>108.0201</v>
      </c>
      <c r="H28" s="40">
        <v>123.99630000000001</v>
      </c>
      <c r="I28" s="40">
        <v>112.2028</v>
      </c>
      <c r="J28" s="40">
        <v>110.5471</v>
      </c>
      <c r="K28" s="40">
        <v>69.773399999999995</v>
      </c>
      <c r="L28" s="40">
        <v>28.6416</v>
      </c>
      <c r="M28" s="40">
        <v>-14.3628</v>
      </c>
      <c r="N28" s="40">
        <v>-17.9435</v>
      </c>
      <c r="O28" s="40">
        <v>-6.7450000000000001</v>
      </c>
      <c r="P28" s="40">
        <v>-13.6746</v>
      </c>
      <c r="Q28" s="40">
        <v>-3.7881</v>
      </c>
      <c r="R28" s="40">
        <v>-13.2789</v>
      </c>
      <c r="S28" s="40">
        <v>-9.6270000000000007</v>
      </c>
      <c r="T28" s="40">
        <v>-10.3506</v>
      </c>
      <c r="U28" s="40">
        <v>-6.7496</v>
      </c>
      <c r="V28" s="40">
        <v>-24.941400000000002</v>
      </c>
      <c r="W28" s="40">
        <v>4.3042999999999996</v>
      </c>
      <c r="X28" s="40">
        <v>13.7044</v>
      </c>
      <c r="Y28" s="40">
        <v>-4.1639999999999997</v>
      </c>
      <c r="Z28" s="40">
        <v>-1.5172000000000001</v>
      </c>
      <c r="AA28" s="40">
        <v>4.2542999999999997</v>
      </c>
      <c r="AB28" s="41">
        <v>29.8522</v>
      </c>
    </row>
    <row r="29" spans="2:28" ht="17.25" thickTop="1" thickBot="1" x14ac:dyDescent="0.3">
      <c r="B29" s="42" t="str">
        <f>'Angazirana aFRR energija'!B29</f>
        <v>26.05.2022</v>
      </c>
      <c r="C29" s="76">
        <f t="shared" si="0"/>
        <v>55.41999999999998</v>
      </c>
      <c r="D29" s="77"/>
      <c r="E29" s="54">
        <v>8.6519999999999992</v>
      </c>
      <c r="F29" s="40">
        <v>50.074100000000001</v>
      </c>
      <c r="G29" s="40">
        <v>23.579799999999999</v>
      </c>
      <c r="H29" s="40">
        <v>46.229900000000001</v>
      </c>
      <c r="I29" s="40">
        <v>40.535600000000002</v>
      </c>
      <c r="J29" s="40">
        <v>46.971800000000002</v>
      </c>
      <c r="K29" s="40">
        <v>13.564500000000001</v>
      </c>
      <c r="L29" s="40">
        <v>22.214400000000001</v>
      </c>
      <c r="M29" s="40">
        <v>-11.4193</v>
      </c>
      <c r="N29" s="40">
        <v>-26.2119</v>
      </c>
      <c r="O29" s="40">
        <v>-19.119900000000001</v>
      </c>
      <c r="P29" s="40">
        <v>-11.180099999999999</v>
      </c>
      <c r="Q29" s="40">
        <v>-27.503799999999998</v>
      </c>
      <c r="R29" s="40">
        <v>-43.829599999999999</v>
      </c>
      <c r="S29" s="40">
        <v>-19.887599999999999</v>
      </c>
      <c r="T29" s="40">
        <v>-7.0373000000000001</v>
      </c>
      <c r="U29" s="40">
        <v>-5.8273999999999999</v>
      </c>
      <c r="V29" s="40">
        <v>-7.1668000000000003</v>
      </c>
      <c r="W29" s="40">
        <v>-4.1269</v>
      </c>
      <c r="X29" s="40">
        <v>-5.4318</v>
      </c>
      <c r="Y29" s="40">
        <v>-7.3308</v>
      </c>
      <c r="Z29" s="40">
        <v>-4.5124000000000004</v>
      </c>
      <c r="AA29" s="40">
        <v>3.2605</v>
      </c>
      <c r="AB29" s="41">
        <v>0.92300000000000004</v>
      </c>
    </row>
    <row r="30" spans="2:28" ht="17.25" thickTop="1" thickBot="1" x14ac:dyDescent="0.3">
      <c r="B30" s="42" t="str">
        <f>'Angazirana aFRR energija'!B30</f>
        <v>27.05.2022</v>
      </c>
      <c r="C30" s="76">
        <f t="shared" si="0"/>
        <v>263.43189999999998</v>
      </c>
      <c r="D30" s="77"/>
      <c r="E30" s="54">
        <v>12.411300000000001</v>
      </c>
      <c r="F30" s="40">
        <v>89.836600000000004</v>
      </c>
      <c r="G30" s="40">
        <v>56.618499999999997</v>
      </c>
      <c r="H30" s="40">
        <v>60.258200000000002</v>
      </c>
      <c r="I30" s="40">
        <v>47.586100000000002</v>
      </c>
      <c r="J30" s="40">
        <v>22.2334</v>
      </c>
      <c r="K30" s="40">
        <v>18.5123</v>
      </c>
      <c r="L30" s="40">
        <v>42.382199999999997</v>
      </c>
      <c r="M30" s="40">
        <v>8.1202000000000005</v>
      </c>
      <c r="N30" s="40">
        <v>1.1113999999999999</v>
      </c>
      <c r="O30" s="40">
        <v>20.2362</v>
      </c>
      <c r="P30" s="40">
        <v>-7.0792999999999999</v>
      </c>
      <c r="Q30" s="40">
        <v>-9.1127000000000002</v>
      </c>
      <c r="R30" s="40">
        <v>-5.6813000000000002</v>
      </c>
      <c r="S30" s="40">
        <v>-9.8186</v>
      </c>
      <c r="T30" s="40">
        <v>-7.3712999999999997</v>
      </c>
      <c r="U30" s="40">
        <v>-16.186199999999999</v>
      </c>
      <c r="V30" s="40">
        <v>-4.3479000000000001</v>
      </c>
      <c r="W30" s="40">
        <v>-14.529299999999999</v>
      </c>
      <c r="X30" s="40">
        <v>-7.6791</v>
      </c>
      <c r="Y30" s="40">
        <v>-17.051200000000001</v>
      </c>
      <c r="Z30" s="40">
        <v>3.7483</v>
      </c>
      <c r="AA30" s="40">
        <v>-17.4651</v>
      </c>
      <c r="AB30" s="41">
        <v>-3.3008000000000002</v>
      </c>
    </row>
    <row r="31" spans="2:28" ht="17.25" thickTop="1" thickBot="1" x14ac:dyDescent="0.3">
      <c r="B31" s="42" t="str">
        <f>'Angazirana aFRR energija'!B31</f>
        <v>28.05.2022</v>
      </c>
      <c r="C31" s="76">
        <f t="shared" si="0"/>
        <v>140.55540000000002</v>
      </c>
      <c r="D31" s="77"/>
      <c r="E31" s="54">
        <v>-32.343699999999998</v>
      </c>
      <c r="F31" s="40">
        <v>15.399699999999999</v>
      </c>
      <c r="G31" s="40">
        <v>7.8537999999999997</v>
      </c>
      <c r="H31" s="40">
        <v>42.487099999999998</v>
      </c>
      <c r="I31" s="40">
        <v>38.915100000000002</v>
      </c>
      <c r="J31" s="40">
        <v>42.760800000000003</v>
      </c>
      <c r="K31" s="40">
        <v>34.208399999999997</v>
      </c>
      <c r="L31" s="40">
        <v>64.223600000000005</v>
      </c>
      <c r="M31" s="40">
        <v>24.7258</v>
      </c>
      <c r="N31" s="40">
        <v>-4.0585000000000004</v>
      </c>
      <c r="O31" s="40">
        <v>-5.0387000000000004</v>
      </c>
      <c r="P31" s="40">
        <v>-10.564500000000001</v>
      </c>
      <c r="Q31" s="40">
        <v>-14.811400000000001</v>
      </c>
      <c r="R31" s="40">
        <v>-8.1351999999999993</v>
      </c>
      <c r="S31" s="40">
        <v>-4.7944000000000004</v>
      </c>
      <c r="T31" s="40">
        <v>-5.0903999999999998</v>
      </c>
      <c r="U31" s="40">
        <v>-6.1182999999999996</v>
      </c>
      <c r="V31" s="40">
        <v>-5.8933</v>
      </c>
      <c r="W31" s="40">
        <v>-3.9775</v>
      </c>
      <c r="X31" s="40">
        <v>-5.0015000000000001</v>
      </c>
      <c r="Y31" s="40">
        <v>-5.8784999999999998</v>
      </c>
      <c r="Z31" s="40">
        <v>-4.2308000000000003</v>
      </c>
      <c r="AA31" s="40">
        <v>-5.9691000000000001</v>
      </c>
      <c r="AB31" s="41">
        <v>-8.1130999999999993</v>
      </c>
    </row>
    <row r="32" spans="2:28" ht="17.25" thickTop="1" thickBot="1" x14ac:dyDescent="0.3">
      <c r="B32" s="42" t="str">
        <f>'Angazirana aFRR energija'!B32</f>
        <v>29.05.2022</v>
      </c>
      <c r="C32" s="76">
        <f t="shared" si="0"/>
        <v>151.3817</v>
      </c>
      <c r="D32" s="77"/>
      <c r="E32" s="54">
        <v>-17.9558</v>
      </c>
      <c r="F32" s="40">
        <v>33.175699999999999</v>
      </c>
      <c r="G32" s="40">
        <v>11.8825</v>
      </c>
      <c r="H32" s="40">
        <v>35.637300000000003</v>
      </c>
      <c r="I32" s="40">
        <v>24.947399999999998</v>
      </c>
      <c r="J32" s="40">
        <v>39.842100000000002</v>
      </c>
      <c r="K32" s="40">
        <v>24.743600000000001</v>
      </c>
      <c r="L32" s="40">
        <v>48.713099999999997</v>
      </c>
      <c r="M32" s="40">
        <v>22.3429</v>
      </c>
      <c r="N32" s="40">
        <v>7.3166000000000002</v>
      </c>
      <c r="O32" s="40">
        <v>-18.680599999999998</v>
      </c>
      <c r="P32" s="40">
        <v>-7.3262</v>
      </c>
      <c r="Q32" s="40">
        <v>-12.3317</v>
      </c>
      <c r="R32" s="40">
        <v>-9.6780000000000008</v>
      </c>
      <c r="S32" s="40">
        <v>-4.5946999999999996</v>
      </c>
      <c r="T32" s="40">
        <v>-6.8792</v>
      </c>
      <c r="U32" s="40">
        <v>-16.202300000000001</v>
      </c>
      <c r="V32" s="40">
        <v>-9.0711999999999993</v>
      </c>
      <c r="W32" s="40">
        <v>-8.9474</v>
      </c>
      <c r="X32" s="40">
        <v>-7.7485999999999997</v>
      </c>
      <c r="Y32" s="40">
        <v>-2.1985000000000001</v>
      </c>
      <c r="Z32" s="40">
        <v>6.5381</v>
      </c>
      <c r="AA32" s="40">
        <v>-2.5918000000000001</v>
      </c>
      <c r="AB32" s="41">
        <v>20.448399999999999</v>
      </c>
    </row>
    <row r="33" spans="2:28" ht="17.25" thickTop="1" thickBot="1" x14ac:dyDescent="0.3">
      <c r="B33" s="42" t="str">
        <f>'Angazirana aFRR energija'!B33</f>
        <v>30.05.2022</v>
      </c>
      <c r="C33" s="76">
        <f t="shared" si="0"/>
        <v>292.61349999999993</v>
      </c>
      <c r="D33" s="77"/>
      <c r="E33" s="54">
        <v>37.4163</v>
      </c>
      <c r="F33" s="40">
        <v>70.016099999999994</v>
      </c>
      <c r="G33" s="40">
        <v>45.6006</v>
      </c>
      <c r="H33" s="40">
        <v>65.443700000000007</v>
      </c>
      <c r="I33" s="40">
        <v>58.019300000000001</v>
      </c>
      <c r="J33" s="40">
        <v>41.223799999999997</v>
      </c>
      <c r="K33" s="40">
        <v>0.24049999999999999</v>
      </c>
      <c r="L33" s="40">
        <v>17.2607</v>
      </c>
      <c r="M33" s="40">
        <v>-20.4346</v>
      </c>
      <c r="N33" s="40">
        <v>-5.1233000000000004</v>
      </c>
      <c r="O33" s="40">
        <v>-5.3460000000000001</v>
      </c>
      <c r="P33" s="40">
        <v>-4.5896999999999997</v>
      </c>
      <c r="Q33" s="40">
        <v>-5.5416999999999996</v>
      </c>
      <c r="R33" s="40">
        <v>-10.0153</v>
      </c>
      <c r="S33" s="40">
        <v>-3.9137</v>
      </c>
      <c r="T33" s="40">
        <v>4.8529</v>
      </c>
      <c r="U33" s="40">
        <v>-6.2777000000000003</v>
      </c>
      <c r="V33" s="40">
        <v>-1.5288999999999999</v>
      </c>
      <c r="W33" s="40">
        <v>1.8971</v>
      </c>
      <c r="X33" s="40">
        <v>21.085799999999999</v>
      </c>
      <c r="Y33" s="40">
        <v>-7.3380000000000001</v>
      </c>
      <c r="Z33" s="40">
        <v>-6.8010999999999999</v>
      </c>
      <c r="AA33" s="40">
        <v>-4.2312000000000003</v>
      </c>
      <c r="AB33" s="41">
        <v>10.697900000000001</v>
      </c>
    </row>
    <row r="34" spans="2:28" ht="16.5" thickTop="1" x14ac:dyDescent="0.25">
      <c r="B34" s="43" t="str">
        <f>'Angazirana aFRR energija'!B34</f>
        <v>31.05.2022</v>
      </c>
      <c r="C34" s="78">
        <f t="shared" si="0"/>
        <v>133.4058</v>
      </c>
      <c r="D34" s="79"/>
      <c r="E34" s="58">
        <v>18.913</v>
      </c>
      <c r="F34" s="59">
        <v>53.442399999999999</v>
      </c>
      <c r="G34" s="59">
        <v>31.290199999999999</v>
      </c>
      <c r="H34" s="59">
        <v>41.265799999999999</v>
      </c>
      <c r="I34" s="59">
        <v>23.466000000000001</v>
      </c>
      <c r="J34" s="59">
        <v>28.0154</v>
      </c>
      <c r="K34" s="59">
        <v>-0.39</v>
      </c>
      <c r="L34" s="59">
        <v>11.5579</v>
      </c>
      <c r="M34" s="59">
        <v>-6.8959000000000001</v>
      </c>
      <c r="N34" s="59">
        <v>-6.8648999999999996</v>
      </c>
      <c r="O34" s="59">
        <v>-5.1622000000000003</v>
      </c>
      <c r="P34" s="59">
        <v>-16.329499999999999</v>
      </c>
      <c r="Q34" s="59">
        <v>-7.9396000000000004</v>
      </c>
      <c r="R34" s="59">
        <v>-17.360600000000002</v>
      </c>
      <c r="S34" s="59">
        <v>-18.810099999999998</v>
      </c>
      <c r="T34" s="59">
        <v>-5.8430999999999997</v>
      </c>
      <c r="U34" s="59">
        <v>-5.2735000000000003</v>
      </c>
      <c r="V34" s="59">
        <v>-3.8098000000000001</v>
      </c>
      <c r="W34" s="59">
        <v>1.508</v>
      </c>
      <c r="X34" s="59">
        <v>9.4908999999999999</v>
      </c>
      <c r="Y34" s="59">
        <v>11.002700000000001</v>
      </c>
      <c r="Z34" s="59">
        <v>12.1348</v>
      </c>
      <c r="AA34" s="59">
        <v>1.9615</v>
      </c>
      <c r="AB34" s="60">
        <v>-15.9636</v>
      </c>
    </row>
    <row r="35" spans="2:28" ht="15.75" x14ac:dyDescent="0.25">
      <c r="B35" s="88" t="s">
        <v>39</v>
      </c>
      <c r="C35" s="88"/>
      <c r="D35" s="64">
        <f>SUM(C4:D34)</f>
        <v>4616.5766000000003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2022-07-21T07:21:13Z</dcterms:created>
  <dcterms:modified xsi:type="dcterms:W3CDTF">2022-07-21T07:27:36Z</dcterms:modified>
</cp:coreProperties>
</file>